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um2204\Desktop\"/>
    </mc:Choice>
  </mc:AlternateContent>
  <bookViews>
    <workbookView xWindow="0" yWindow="0" windowWidth="13875" windowHeight="7245" firstSheet="22" activeTab="23"/>
  </bookViews>
  <sheets>
    <sheet name="Traduction" sheetId="30" r:id="rId1"/>
    <sheet name="Jeu vidéo" sheetId="29" r:id="rId2"/>
    <sheet name="Sc.infirmières" sheetId="28" r:id="rId3"/>
    <sheet name="Physique" sheetId="27" r:id="rId4"/>
    <sheet name="Pharmacologie" sheetId="26" r:id="rId5"/>
    <sheet name="Orientation" sheetId="25" r:id="rId6"/>
    <sheet name="Microbiologie" sheetId="24" r:id="rId7"/>
    <sheet name="Mathématiques" sheetId="23" r:id="rId8"/>
    <sheet name="Kinésiologie" sheetId="22" r:id="rId9"/>
    <sheet name="Info-Info de gestion" sheetId="21" r:id="rId10"/>
    <sheet name="Géomatique" sheetId="20" r:id="rId11"/>
    <sheet name="Génie robotique" sheetId="19" r:id="rId12"/>
    <sheet name="Génie mécanique" sheetId="17" r:id="rId13"/>
    <sheet name="Génie informatique" sheetId="18" r:id="rId14"/>
    <sheet name="Génie électrique" sheetId="16" r:id="rId15"/>
    <sheet name="Génie du bâtiment" sheetId="15" r:id="rId16"/>
    <sheet name="Génie civil" sheetId="14" r:id="rId17"/>
    <sheet name="Génie chimique" sheetId="13" r:id="rId18"/>
    <sheet name="Génie biotechnologique" sheetId="12" r:id="rId19"/>
    <sheet name="Environnement (m.)" sheetId="32" r:id="rId20"/>
    <sheet name="Environnement, études de l' (b." sheetId="11" r:id="rId21"/>
    <sheet name="Économique" sheetId="10" r:id="rId22"/>
    <sheet name="Écologie" sheetId="9" r:id="rId23"/>
    <sheet name="Droit-Sc. de la vie" sheetId="33" r:id="rId24"/>
    <sheet name="Droit et Droit-MBA" sheetId="8" r:id="rId25"/>
    <sheet name="Communication appliquée (b.)" sheetId="7" r:id="rId26"/>
    <sheet name="Chimie-Chimie pharmaceutique" sheetId="5" r:id="rId27"/>
    <sheet name="Biologie" sheetId="4" r:id="rId28"/>
    <sheet name="Biol. mol. cell." sheetId="3" r:id="rId29"/>
    <sheet name="Biochimie de la santé" sheetId="2" r:id="rId30"/>
    <sheet name="MBA et MBA-Droit" sheetId="31" r:id="rId31"/>
    <sheet name="BAA" sheetId="1" r:id="rId3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3" l="1"/>
  <c r="B15" i="33"/>
  <c r="C14" i="33"/>
  <c r="C13" i="33"/>
  <c r="C12" i="33"/>
  <c r="B9" i="33"/>
  <c r="C8" i="33"/>
  <c r="H7" i="33"/>
  <c r="C7" i="33"/>
  <c r="H6" i="33"/>
  <c r="C6" i="33"/>
  <c r="H5" i="33"/>
  <c r="C5" i="33"/>
  <c r="H4" i="33"/>
  <c r="C4" i="33"/>
  <c r="H3" i="33"/>
  <c r="C3" i="33"/>
  <c r="H2" i="33"/>
  <c r="C2" i="33"/>
  <c r="J23" i="32"/>
  <c r="H26" i="32"/>
  <c r="I26" i="32"/>
  <c r="C27" i="32"/>
  <c r="B27" i="32"/>
  <c r="D26" i="32"/>
  <c r="D25" i="32"/>
  <c r="D24" i="32"/>
  <c r="J25" i="32"/>
  <c r="D23" i="32"/>
  <c r="J24" i="32"/>
  <c r="D22" i="32"/>
  <c r="J22" i="32"/>
  <c r="D21" i="32"/>
  <c r="J21" i="32"/>
  <c r="D20" i="32"/>
  <c r="J20" i="32"/>
  <c r="J19" i="32"/>
  <c r="J18" i="32"/>
  <c r="C17" i="32"/>
  <c r="B17" i="32"/>
  <c r="J17" i="32"/>
  <c r="J16" i="32"/>
  <c r="D16" i="32"/>
  <c r="J15" i="32"/>
  <c r="D15" i="32"/>
  <c r="J14" i="32"/>
  <c r="D14" i="32"/>
  <c r="J13" i="32"/>
  <c r="D13" i="32"/>
  <c r="J12" i="32"/>
  <c r="D12" i="32"/>
  <c r="J11" i="32"/>
  <c r="D11" i="32"/>
  <c r="J10" i="32"/>
  <c r="D10" i="32"/>
  <c r="J9" i="32"/>
  <c r="D9" i="32"/>
  <c r="J8" i="32"/>
  <c r="D8" i="32"/>
  <c r="J7" i="32"/>
  <c r="D7" i="32"/>
  <c r="J6" i="32"/>
  <c r="D6" i="32"/>
  <c r="J5" i="32"/>
  <c r="D5" i="32"/>
  <c r="J4" i="32"/>
  <c r="D4" i="32"/>
  <c r="J3" i="32"/>
  <c r="D3" i="32"/>
  <c r="J2" i="32"/>
  <c r="D2" i="32"/>
  <c r="C20" i="31"/>
  <c r="B20" i="31"/>
  <c r="I22" i="31"/>
  <c r="H22" i="31"/>
  <c r="D19" i="31"/>
  <c r="D18" i="31"/>
  <c r="D17" i="31"/>
  <c r="D16" i="31"/>
  <c r="D15" i="31"/>
  <c r="J21" i="31"/>
  <c r="J20" i="31"/>
  <c r="J19" i="31"/>
  <c r="C12" i="31"/>
  <c r="B12" i="31"/>
  <c r="J18" i="31"/>
  <c r="J17" i="31"/>
  <c r="J16" i="31"/>
  <c r="J15" i="31"/>
  <c r="J14" i="31"/>
  <c r="J13" i="31"/>
  <c r="J12" i="31"/>
  <c r="J11" i="31"/>
  <c r="D11" i="31"/>
  <c r="J10" i="31"/>
  <c r="D10" i="31"/>
  <c r="J9" i="31"/>
  <c r="D9" i="31"/>
  <c r="J8" i="31"/>
  <c r="D8" i="31"/>
  <c r="J7" i="31"/>
  <c r="D7" i="31"/>
  <c r="J6" i="31"/>
  <c r="D6" i="31"/>
  <c r="J5" i="31"/>
  <c r="D5" i="31"/>
  <c r="J4" i="31"/>
  <c r="D4" i="31"/>
  <c r="J3" i="31"/>
  <c r="D3" i="31"/>
  <c r="J2" i="31"/>
  <c r="D2" i="31"/>
  <c r="E4" i="30"/>
  <c r="B8" i="30"/>
  <c r="C8" i="30"/>
  <c r="D8" i="30"/>
  <c r="D14" i="30"/>
  <c r="C14" i="30"/>
  <c r="B14" i="30"/>
  <c r="E13" i="30"/>
  <c r="K9" i="30"/>
  <c r="J9" i="30"/>
  <c r="I9" i="30"/>
  <c r="E12" i="30"/>
  <c r="E11" i="30"/>
  <c r="L8" i="30"/>
  <c r="L7" i="30"/>
  <c r="L6" i="30"/>
  <c r="E7" i="30"/>
  <c r="L5" i="30"/>
  <c r="E6" i="30"/>
  <c r="L4" i="30"/>
  <c r="E5" i="30"/>
  <c r="L3" i="30"/>
  <c r="E3" i="30"/>
  <c r="L2" i="30"/>
  <c r="E2" i="30"/>
  <c r="O11" i="29"/>
  <c r="N11" i="29"/>
  <c r="M11" i="29"/>
  <c r="L11" i="29"/>
  <c r="K11" i="29"/>
  <c r="F14" i="29"/>
  <c r="E14" i="29"/>
  <c r="D14" i="29"/>
  <c r="C14" i="29"/>
  <c r="B14" i="29"/>
  <c r="G13" i="29"/>
  <c r="G12" i="29"/>
  <c r="G11" i="29"/>
  <c r="G10" i="29"/>
  <c r="F7" i="29"/>
  <c r="E7" i="29"/>
  <c r="D7" i="29"/>
  <c r="C7" i="29"/>
  <c r="B7" i="29"/>
  <c r="P10" i="29"/>
  <c r="P9" i="29"/>
  <c r="P8" i="29"/>
  <c r="P7" i="29"/>
  <c r="P6" i="29"/>
  <c r="G6" i="29"/>
  <c r="P5" i="29"/>
  <c r="G5" i="29"/>
  <c r="P4" i="29"/>
  <c r="G4" i="29"/>
  <c r="P3" i="29"/>
  <c r="G3" i="29"/>
  <c r="P2" i="29"/>
  <c r="G2" i="29"/>
  <c r="C23" i="28"/>
  <c r="B23" i="28"/>
  <c r="I4" i="28"/>
  <c r="H4" i="28"/>
  <c r="D22" i="28"/>
  <c r="D21" i="28"/>
  <c r="D20" i="28"/>
  <c r="C17" i="28"/>
  <c r="B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J3" i="28"/>
  <c r="D3" i="28"/>
  <c r="J2" i="28"/>
  <c r="D2" i="28"/>
  <c r="E15" i="27"/>
  <c r="D15" i="27"/>
  <c r="C15" i="27"/>
  <c r="B15" i="27"/>
  <c r="F14" i="27"/>
  <c r="F13" i="27"/>
  <c r="F12" i="27"/>
  <c r="M7" i="27"/>
  <c r="L7" i="27"/>
  <c r="K7" i="27"/>
  <c r="J7" i="27"/>
  <c r="F11" i="27"/>
  <c r="F10" i="27"/>
  <c r="E7" i="27"/>
  <c r="D7" i="27"/>
  <c r="C7" i="27"/>
  <c r="B7" i="27"/>
  <c r="N6" i="27"/>
  <c r="F6" i="27"/>
  <c r="N5" i="27"/>
  <c r="F5" i="27"/>
  <c r="N4" i="27"/>
  <c r="F4" i="27"/>
  <c r="N3" i="27"/>
  <c r="F3" i="27"/>
  <c r="N2" i="27"/>
  <c r="F2" i="27"/>
  <c r="K13" i="26"/>
  <c r="C17" i="26"/>
  <c r="F8" i="26"/>
  <c r="F7" i="26"/>
  <c r="F6" i="26"/>
  <c r="F5" i="26"/>
  <c r="F4" i="26"/>
  <c r="F3" i="26"/>
  <c r="F2" i="26"/>
  <c r="C9" i="26"/>
  <c r="E17" i="26"/>
  <c r="D17" i="26"/>
  <c r="B17" i="26"/>
  <c r="F16" i="26"/>
  <c r="F15" i="26"/>
  <c r="F14" i="26"/>
  <c r="M13" i="26"/>
  <c r="L13" i="26"/>
  <c r="J13" i="26"/>
  <c r="F13" i="26"/>
  <c r="N12" i="26"/>
  <c r="F12" i="26"/>
  <c r="N11" i="26"/>
  <c r="N10" i="26"/>
  <c r="N9" i="26"/>
  <c r="E9" i="26"/>
  <c r="D9" i="26"/>
  <c r="B9" i="26"/>
  <c r="N8" i="26"/>
  <c r="N7" i="26"/>
  <c r="N6" i="26"/>
  <c r="N5" i="26"/>
  <c r="N4" i="26"/>
  <c r="N3" i="26"/>
  <c r="N2" i="26"/>
  <c r="L6" i="25"/>
  <c r="L7" i="25"/>
  <c r="L8" i="25"/>
  <c r="E15" i="25"/>
  <c r="B18" i="25"/>
  <c r="C18" i="25"/>
  <c r="D18" i="25"/>
  <c r="E17" i="25"/>
  <c r="E16" i="25"/>
  <c r="E14" i="25"/>
  <c r="E13" i="25"/>
  <c r="E12" i="25"/>
  <c r="K13" i="25"/>
  <c r="J13" i="25"/>
  <c r="I13" i="25"/>
  <c r="L12" i="25"/>
  <c r="D9" i="25"/>
  <c r="C9" i="25"/>
  <c r="B9" i="25"/>
  <c r="L11" i="25"/>
  <c r="E8" i="25"/>
  <c r="L10" i="25"/>
  <c r="E7" i="25"/>
  <c r="L9" i="25"/>
  <c r="E6" i="25"/>
  <c r="L5" i="25"/>
  <c r="E5" i="25"/>
  <c r="L4" i="25"/>
  <c r="E4" i="25"/>
  <c r="L3" i="25"/>
  <c r="E3" i="25"/>
  <c r="L2" i="25"/>
  <c r="E2" i="25"/>
  <c r="C9" i="33" l="1"/>
  <c r="D6" i="33" s="1"/>
  <c r="C15" i="33"/>
  <c r="H8" i="33"/>
  <c r="D4" i="33"/>
  <c r="D8" i="33"/>
  <c r="D13" i="33"/>
  <c r="D12" i="33"/>
  <c r="I3" i="33"/>
  <c r="D5" i="33"/>
  <c r="D7" i="33"/>
  <c r="D2" i="33"/>
  <c r="D27" i="32"/>
  <c r="E25" i="32" s="1"/>
  <c r="J26" i="32"/>
  <c r="K20" i="32" s="1"/>
  <c r="E24" i="32"/>
  <c r="K11" i="32"/>
  <c r="K19" i="32"/>
  <c r="E23" i="32"/>
  <c r="E26" i="32"/>
  <c r="D17" i="32"/>
  <c r="E5" i="32" s="1"/>
  <c r="D20" i="31"/>
  <c r="J22" i="31"/>
  <c r="E19" i="31"/>
  <c r="E18" i="31"/>
  <c r="E16" i="31"/>
  <c r="E17" i="31"/>
  <c r="E15" i="31"/>
  <c r="D12" i="31"/>
  <c r="E3" i="31" s="1"/>
  <c r="E14" i="30"/>
  <c r="F13" i="30" s="1"/>
  <c r="L9" i="30"/>
  <c r="M8" i="30" s="1"/>
  <c r="E8" i="30"/>
  <c r="F4" i="30" s="1"/>
  <c r="P11" i="29"/>
  <c r="Q5" i="29" s="1"/>
  <c r="G14" i="29"/>
  <c r="H11" i="29" s="1"/>
  <c r="G7" i="29"/>
  <c r="H3" i="29" s="1"/>
  <c r="Q6" i="29"/>
  <c r="Q10" i="29"/>
  <c r="Q3" i="29"/>
  <c r="Q9" i="29"/>
  <c r="Q4" i="29"/>
  <c r="Q8" i="29"/>
  <c r="H12" i="29"/>
  <c r="H10" i="29"/>
  <c r="Q7" i="29"/>
  <c r="D23" i="28"/>
  <c r="E22" i="28" s="1"/>
  <c r="D17" i="28"/>
  <c r="E2" i="28" s="1"/>
  <c r="N7" i="27"/>
  <c r="F7" i="27"/>
  <c r="F15" i="27"/>
  <c r="G14" i="27" s="1"/>
  <c r="N13" i="26"/>
  <c r="O3" i="26" s="1"/>
  <c r="F9" i="26"/>
  <c r="G8" i="26" s="1"/>
  <c r="O7" i="26"/>
  <c r="F17" i="26"/>
  <c r="G14" i="26" s="1"/>
  <c r="G4" i="26"/>
  <c r="G7" i="26"/>
  <c r="G2" i="26"/>
  <c r="G6" i="26"/>
  <c r="G3" i="26"/>
  <c r="G16" i="26"/>
  <c r="O8" i="26"/>
  <c r="O4" i="26"/>
  <c r="O6" i="26"/>
  <c r="O5" i="26"/>
  <c r="O10" i="26"/>
  <c r="O11" i="26"/>
  <c r="O12" i="26"/>
  <c r="O9" i="26"/>
  <c r="O2" i="26"/>
  <c r="G12" i="26"/>
  <c r="E18" i="25"/>
  <c r="F14" i="25" s="1"/>
  <c r="L13" i="25"/>
  <c r="F16" i="25"/>
  <c r="E9" i="25"/>
  <c r="F7" i="25" s="1"/>
  <c r="F12" i="25"/>
  <c r="E17" i="24"/>
  <c r="D17" i="24"/>
  <c r="C17" i="24"/>
  <c r="B17" i="24"/>
  <c r="F16" i="24"/>
  <c r="F15" i="24"/>
  <c r="F14" i="24"/>
  <c r="F13" i="24"/>
  <c r="M10" i="24"/>
  <c r="L10" i="24"/>
  <c r="K10" i="24"/>
  <c r="J10" i="24"/>
  <c r="F12" i="24"/>
  <c r="N9" i="24"/>
  <c r="E9" i="24"/>
  <c r="D9" i="24"/>
  <c r="C9" i="24"/>
  <c r="B9" i="24"/>
  <c r="N8" i="24"/>
  <c r="F8" i="24"/>
  <c r="N7" i="24"/>
  <c r="F7" i="24"/>
  <c r="N6" i="24"/>
  <c r="F6" i="24"/>
  <c r="N5" i="24"/>
  <c r="F5" i="24"/>
  <c r="N4" i="24"/>
  <c r="F4" i="24"/>
  <c r="N3" i="24"/>
  <c r="F3" i="24"/>
  <c r="N2" i="24"/>
  <c r="F2" i="24"/>
  <c r="D18" i="23"/>
  <c r="D9" i="23"/>
  <c r="L12" i="23"/>
  <c r="E18" i="23"/>
  <c r="C18" i="23"/>
  <c r="B18" i="23"/>
  <c r="F17" i="23"/>
  <c r="F16" i="23"/>
  <c r="F15" i="23"/>
  <c r="F14" i="23"/>
  <c r="F13" i="23"/>
  <c r="F12" i="23"/>
  <c r="M12" i="23"/>
  <c r="K12" i="23"/>
  <c r="J12" i="23"/>
  <c r="E9" i="23"/>
  <c r="C9" i="23"/>
  <c r="B9" i="23"/>
  <c r="N11" i="23"/>
  <c r="N10" i="23"/>
  <c r="N9" i="23"/>
  <c r="N8" i="23"/>
  <c r="F8" i="23"/>
  <c r="N7" i="23"/>
  <c r="F7" i="23"/>
  <c r="N6" i="23"/>
  <c r="F6" i="23"/>
  <c r="N5" i="23"/>
  <c r="F5" i="23"/>
  <c r="N4" i="23"/>
  <c r="F4" i="23"/>
  <c r="N3" i="23"/>
  <c r="F3" i="23"/>
  <c r="N2" i="23"/>
  <c r="F2" i="23"/>
  <c r="F9" i="23" s="1"/>
  <c r="E6" i="22"/>
  <c r="E7" i="22"/>
  <c r="E8" i="22"/>
  <c r="E9" i="22"/>
  <c r="E10" i="22"/>
  <c r="E11" i="22"/>
  <c r="B17" i="22"/>
  <c r="C17" i="22"/>
  <c r="D17" i="22"/>
  <c r="K19" i="22"/>
  <c r="J19" i="22"/>
  <c r="I19" i="22"/>
  <c r="D26" i="22"/>
  <c r="C26" i="22"/>
  <c r="B26" i="22"/>
  <c r="E25" i="22"/>
  <c r="E24" i="22"/>
  <c r="E23" i="22"/>
  <c r="L18" i="22"/>
  <c r="E22" i="22"/>
  <c r="L17" i="22"/>
  <c r="E21" i="22"/>
  <c r="L16" i="22"/>
  <c r="E20" i="22"/>
  <c r="L15" i="22"/>
  <c r="L14" i="22"/>
  <c r="L13" i="22"/>
  <c r="L12" i="22"/>
  <c r="L11" i="22"/>
  <c r="E16" i="22"/>
  <c r="L10" i="22"/>
  <c r="E15" i="22"/>
  <c r="L9" i="22"/>
  <c r="E14" i="22"/>
  <c r="L8" i="22"/>
  <c r="E13" i="22"/>
  <c r="L7" i="22"/>
  <c r="E12" i="22"/>
  <c r="L6" i="22"/>
  <c r="L5" i="22"/>
  <c r="E5" i="22"/>
  <c r="L4" i="22"/>
  <c r="E4" i="22"/>
  <c r="L3" i="22"/>
  <c r="E3" i="22"/>
  <c r="L2" i="22"/>
  <c r="E2" i="22"/>
  <c r="K31" i="21"/>
  <c r="L31" i="21"/>
  <c r="M31" i="21"/>
  <c r="N31" i="21"/>
  <c r="O31" i="21"/>
  <c r="P30" i="21"/>
  <c r="P29" i="21"/>
  <c r="P28" i="21"/>
  <c r="P27" i="21"/>
  <c r="F22" i="21"/>
  <c r="E22" i="21"/>
  <c r="D22" i="21"/>
  <c r="C22" i="21"/>
  <c r="B22" i="21"/>
  <c r="P26" i="21"/>
  <c r="G21" i="21"/>
  <c r="P25" i="21"/>
  <c r="G20" i="21"/>
  <c r="P24" i="21"/>
  <c r="G19" i="21"/>
  <c r="P23" i="21"/>
  <c r="G18" i="21"/>
  <c r="P22" i="21"/>
  <c r="G17" i="21"/>
  <c r="P21" i="21"/>
  <c r="G16" i="21"/>
  <c r="P20" i="21"/>
  <c r="P19" i="21"/>
  <c r="P18" i="21"/>
  <c r="F13" i="21"/>
  <c r="E13" i="21"/>
  <c r="D13" i="21"/>
  <c r="C13" i="21"/>
  <c r="B13" i="21"/>
  <c r="P17" i="21"/>
  <c r="P16" i="21"/>
  <c r="P15" i="21"/>
  <c r="P14" i="21"/>
  <c r="P13" i="21"/>
  <c r="P12" i="21"/>
  <c r="G12" i="21"/>
  <c r="P11" i="21"/>
  <c r="G11" i="21"/>
  <c r="P10" i="21"/>
  <c r="G10" i="21"/>
  <c r="P9" i="21"/>
  <c r="G9" i="21"/>
  <c r="P8" i="21"/>
  <c r="G8" i="21"/>
  <c r="P7" i="21"/>
  <c r="G7" i="21"/>
  <c r="P6" i="21"/>
  <c r="G6" i="21"/>
  <c r="P5" i="21"/>
  <c r="G5" i="21"/>
  <c r="P4" i="21"/>
  <c r="G4" i="21"/>
  <c r="P3" i="21"/>
  <c r="G3" i="21"/>
  <c r="P2" i="21"/>
  <c r="G2" i="21"/>
  <c r="E8" i="20"/>
  <c r="E7" i="20"/>
  <c r="E6" i="20"/>
  <c r="E5" i="20"/>
  <c r="E4" i="20"/>
  <c r="E3" i="20"/>
  <c r="E2" i="20"/>
  <c r="E14" i="20"/>
  <c r="E15" i="20"/>
  <c r="K13" i="20"/>
  <c r="J13" i="20"/>
  <c r="I13" i="20"/>
  <c r="D19" i="20"/>
  <c r="C19" i="20"/>
  <c r="B19" i="20"/>
  <c r="E18" i="20"/>
  <c r="E17" i="20"/>
  <c r="E16" i="20"/>
  <c r="E13" i="20"/>
  <c r="E12" i="20"/>
  <c r="D9" i="20"/>
  <c r="C9" i="20"/>
  <c r="B9" i="20"/>
  <c r="L12" i="20"/>
  <c r="L11" i="20"/>
  <c r="L10" i="20"/>
  <c r="L9" i="20"/>
  <c r="L8" i="20"/>
  <c r="L7" i="20"/>
  <c r="L6" i="20"/>
  <c r="L5" i="20"/>
  <c r="L4" i="20"/>
  <c r="L3" i="20"/>
  <c r="L2" i="20"/>
  <c r="M34" i="19"/>
  <c r="L34" i="19"/>
  <c r="K34" i="19"/>
  <c r="J34" i="19"/>
  <c r="N33" i="19"/>
  <c r="N32" i="19"/>
  <c r="N31" i="19"/>
  <c r="N30" i="19"/>
  <c r="N29" i="19"/>
  <c r="N28" i="19"/>
  <c r="N27" i="19"/>
  <c r="E24" i="19"/>
  <c r="D24" i="19"/>
  <c r="C24" i="19"/>
  <c r="B24" i="19"/>
  <c r="N26" i="19"/>
  <c r="N25" i="19"/>
  <c r="F23" i="19"/>
  <c r="N24" i="19"/>
  <c r="F22" i="19"/>
  <c r="N23" i="19"/>
  <c r="F21" i="19"/>
  <c r="N22" i="19"/>
  <c r="F20" i="19"/>
  <c r="N21" i="19"/>
  <c r="F19" i="19"/>
  <c r="N20" i="19"/>
  <c r="N19" i="19"/>
  <c r="N18" i="19"/>
  <c r="E16" i="19"/>
  <c r="D16" i="19"/>
  <c r="C16" i="19"/>
  <c r="B16" i="19"/>
  <c r="N17" i="19"/>
  <c r="N16" i="19"/>
  <c r="N15" i="19"/>
  <c r="F15" i="19"/>
  <c r="N14" i="19"/>
  <c r="F14" i="19"/>
  <c r="N13" i="19"/>
  <c r="F13" i="19"/>
  <c r="N12" i="19"/>
  <c r="F12" i="19"/>
  <c r="N11" i="19"/>
  <c r="F11" i="19"/>
  <c r="N10" i="19"/>
  <c r="F10" i="19"/>
  <c r="N9" i="19"/>
  <c r="F9" i="19"/>
  <c r="N8" i="19"/>
  <c r="F8" i="19"/>
  <c r="N7" i="19"/>
  <c r="F7" i="19"/>
  <c r="N6" i="19"/>
  <c r="F6" i="19"/>
  <c r="N5" i="19"/>
  <c r="F5" i="19"/>
  <c r="N4" i="19"/>
  <c r="F4" i="19"/>
  <c r="N3" i="19"/>
  <c r="F3" i="19"/>
  <c r="N2" i="19"/>
  <c r="F2" i="19"/>
  <c r="R24" i="17"/>
  <c r="R25" i="17"/>
  <c r="R26" i="17"/>
  <c r="R27" i="17"/>
  <c r="R28" i="17"/>
  <c r="R29" i="17"/>
  <c r="R30" i="17"/>
  <c r="R31" i="17"/>
  <c r="G18" i="17"/>
  <c r="G27" i="17"/>
  <c r="R25" i="18"/>
  <c r="R26" i="18"/>
  <c r="Q35" i="18"/>
  <c r="P35" i="18"/>
  <c r="O35" i="18"/>
  <c r="N35" i="18"/>
  <c r="M35" i="18"/>
  <c r="L35" i="18"/>
  <c r="R34" i="18"/>
  <c r="R33" i="18"/>
  <c r="R32" i="18"/>
  <c r="G26" i="18"/>
  <c r="F26" i="18"/>
  <c r="E26" i="18"/>
  <c r="D26" i="18"/>
  <c r="C26" i="18"/>
  <c r="B26" i="18"/>
  <c r="R31" i="18"/>
  <c r="R30" i="18"/>
  <c r="H25" i="18"/>
  <c r="R29" i="18"/>
  <c r="H24" i="18"/>
  <c r="R28" i="18"/>
  <c r="H23" i="18"/>
  <c r="R27" i="18"/>
  <c r="H22" i="18"/>
  <c r="R24" i="18"/>
  <c r="H21" i="18"/>
  <c r="R23" i="18"/>
  <c r="H20" i="18"/>
  <c r="R22" i="18"/>
  <c r="H19" i="18"/>
  <c r="R21" i="18"/>
  <c r="R20" i="18"/>
  <c r="R19" i="18"/>
  <c r="G16" i="18"/>
  <c r="F16" i="18"/>
  <c r="E16" i="18"/>
  <c r="D16" i="18"/>
  <c r="C16" i="18"/>
  <c r="B16" i="18"/>
  <c r="R18" i="18"/>
  <c r="R17" i="18"/>
  <c r="R16" i="18"/>
  <c r="R15" i="18"/>
  <c r="H15" i="18"/>
  <c r="R14" i="18"/>
  <c r="H14" i="18"/>
  <c r="R13" i="18"/>
  <c r="H13" i="18"/>
  <c r="R12" i="18"/>
  <c r="H12" i="18"/>
  <c r="R11" i="18"/>
  <c r="H11" i="18"/>
  <c r="R10" i="18"/>
  <c r="H10" i="18"/>
  <c r="R9" i="18"/>
  <c r="H9" i="18"/>
  <c r="R8" i="18"/>
  <c r="H8" i="18"/>
  <c r="R7" i="18"/>
  <c r="H7" i="18"/>
  <c r="R6" i="18"/>
  <c r="H6" i="18"/>
  <c r="R5" i="18"/>
  <c r="H5" i="18"/>
  <c r="R4" i="18"/>
  <c r="H4" i="18"/>
  <c r="R3" i="18"/>
  <c r="H3" i="18"/>
  <c r="R2" i="18"/>
  <c r="H2" i="18"/>
  <c r="H2" i="17"/>
  <c r="H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Q41" i="17"/>
  <c r="P41" i="17"/>
  <c r="O41" i="17"/>
  <c r="N41" i="17"/>
  <c r="M41" i="17"/>
  <c r="L41" i="17"/>
  <c r="R40" i="17"/>
  <c r="R39" i="17"/>
  <c r="R38" i="17"/>
  <c r="F27" i="17"/>
  <c r="E27" i="17"/>
  <c r="D27" i="17"/>
  <c r="C27" i="17"/>
  <c r="B27" i="17"/>
  <c r="R37" i="17"/>
  <c r="R36" i="17"/>
  <c r="R35" i="17"/>
  <c r="H26" i="17"/>
  <c r="R34" i="17"/>
  <c r="H25" i="17"/>
  <c r="R33" i="17"/>
  <c r="H24" i="17"/>
  <c r="R32" i="17"/>
  <c r="H23" i="17"/>
  <c r="R23" i="17"/>
  <c r="H22" i="17"/>
  <c r="R22" i="17"/>
  <c r="H21" i="17"/>
  <c r="R21" i="17"/>
  <c r="R20" i="17"/>
  <c r="R19" i="17"/>
  <c r="F18" i="17"/>
  <c r="E18" i="17"/>
  <c r="D18" i="17"/>
  <c r="C18" i="17"/>
  <c r="B18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2" i="17"/>
  <c r="N33" i="16"/>
  <c r="O33" i="16"/>
  <c r="E30" i="16"/>
  <c r="F30" i="16"/>
  <c r="E19" i="16"/>
  <c r="F19" i="16"/>
  <c r="G19" i="16"/>
  <c r="Q33" i="16"/>
  <c r="M33" i="16"/>
  <c r="L33" i="16"/>
  <c r="R32" i="16"/>
  <c r="G30" i="16"/>
  <c r="D30" i="16"/>
  <c r="C30" i="16"/>
  <c r="B30" i="16"/>
  <c r="R31" i="16"/>
  <c r="P33" i="16"/>
  <c r="R30" i="16"/>
  <c r="R29" i="16"/>
  <c r="H29" i="16"/>
  <c r="R28" i="16"/>
  <c r="H28" i="16"/>
  <c r="R27" i="16"/>
  <c r="H27" i="16"/>
  <c r="R26" i="16"/>
  <c r="H26" i="16"/>
  <c r="R25" i="16"/>
  <c r="H25" i="16"/>
  <c r="R24" i="16"/>
  <c r="H24" i="16"/>
  <c r="R23" i="16"/>
  <c r="H23" i="16"/>
  <c r="R22" i="16"/>
  <c r="H22" i="16"/>
  <c r="R21" i="16"/>
  <c r="R20" i="16"/>
  <c r="R19" i="16"/>
  <c r="D19" i="16"/>
  <c r="C19" i="16"/>
  <c r="B19" i="16"/>
  <c r="R18" i="16"/>
  <c r="H18" i="16"/>
  <c r="R17" i="16"/>
  <c r="H17" i="16"/>
  <c r="R16" i="16"/>
  <c r="H16" i="16"/>
  <c r="R15" i="16"/>
  <c r="H15" i="16"/>
  <c r="R14" i="16"/>
  <c r="H14" i="16"/>
  <c r="R13" i="16"/>
  <c r="H13" i="16"/>
  <c r="R12" i="16"/>
  <c r="H12" i="16"/>
  <c r="R11" i="16"/>
  <c r="H11" i="16"/>
  <c r="R10" i="16"/>
  <c r="H10" i="16"/>
  <c r="R9" i="16"/>
  <c r="H9" i="16"/>
  <c r="R8" i="16"/>
  <c r="H8" i="16"/>
  <c r="R7" i="16"/>
  <c r="H7" i="16"/>
  <c r="R6" i="16"/>
  <c r="H6" i="16"/>
  <c r="R5" i="16"/>
  <c r="H5" i="16"/>
  <c r="R4" i="16"/>
  <c r="H4" i="16"/>
  <c r="R3" i="16"/>
  <c r="H3" i="16"/>
  <c r="R2" i="16"/>
  <c r="H2" i="16"/>
  <c r="F25" i="15"/>
  <c r="E25" i="15"/>
  <c r="D25" i="15"/>
  <c r="C25" i="15"/>
  <c r="B25" i="15"/>
  <c r="O26" i="15"/>
  <c r="N26" i="15"/>
  <c r="M26" i="15"/>
  <c r="L26" i="15"/>
  <c r="K26" i="15"/>
  <c r="G24" i="15"/>
  <c r="G23" i="15"/>
  <c r="P25" i="15"/>
  <c r="G22" i="15"/>
  <c r="P24" i="15"/>
  <c r="G21" i="15"/>
  <c r="P23" i="15"/>
  <c r="G20" i="15"/>
  <c r="P22" i="15"/>
  <c r="G19" i="15"/>
  <c r="P21" i="15"/>
  <c r="P20" i="15"/>
  <c r="P19" i="15"/>
  <c r="F16" i="15"/>
  <c r="E16" i="15"/>
  <c r="D16" i="15"/>
  <c r="C16" i="15"/>
  <c r="B16" i="15"/>
  <c r="P18" i="15"/>
  <c r="P17" i="15"/>
  <c r="P16" i="15"/>
  <c r="P15" i="15"/>
  <c r="G15" i="15"/>
  <c r="P14" i="15"/>
  <c r="G14" i="15"/>
  <c r="P13" i="15"/>
  <c r="G13" i="15"/>
  <c r="P12" i="15"/>
  <c r="G12" i="15"/>
  <c r="P11" i="15"/>
  <c r="G11" i="15"/>
  <c r="P10" i="15"/>
  <c r="G10" i="15"/>
  <c r="P9" i="15"/>
  <c r="G9" i="15"/>
  <c r="P8" i="15"/>
  <c r="G8" i="15"/>
  <c r="P7" i="15"/>
  <c r="G7" i="15"/>
  <c r="P6" i="15"/>
  <c r="G6" i="15"/>
  <c r="P5" i="15"/>
  <c r="G5" i="15"/>
  <c r="P4" i="15"/>
  <c r="G4" i="15"/>
  <c r="P3" i="15"/>
  <c r="G3" i="15"/>
  <c r="P2" i="15"/>
  <c r="G2" i="15"/>
  <c r="H24" i="14"/>
  <c r="H25" i="14"/>
  <c r="H9" i="14"/>
  <c r="H10" i="14"/>
  <c r="H11" i="14"/>
  <c r="B19" i="14"/>
  <c r="C19" i="14"/>
  <c r="D19" i="14"/>
  <c r="E19" i="14"/>
  <c r="F19" i="14"/>
  <c r="G19" i="14"/>
  <c r="Q27" i="14"/>
  <c r="P27" i="14"/>
  <c r="O27" i="14"/>
  <c r="N27" i="14"/>
  <c r="M27" i="14"/>
  <c r="L27" i="14"/>
  <c r="R26" i="14"/>
  <c r="R25" i="14"/>
  <c r="R24" i="14"/>
  <c r="G29" i="14"/>
  <c r="F29" i="14"/>
  <c r="E29" i="14"/>
  <c r="D29" i="14"/>
  <c r="C29" i="14"/>
  <c r="B29" i="14"/>
  <c r="R23" i="14"/>
  <c r="H28" i="14"/>
  <c r="R22" i="14"/>
  <c r="H27" i="14"/>
  <c r="R21" i="14"/>
  <c r="H26" i="14"/>
  <c r="R20" i="14"/>
  <c r="H23" i="14"/>
  <c r="R19" i="14"/>
  <c r="H22" i="14"/>
  <c r="R18" i="14"/>
  <c r="R17" i="14"/>
  <c r="R16" i="14"/>
  <c r="R15" i="14"/>
  <c r="H18" i="14"/>
  <c r="R14" i="14"/>
  <c r="H17" i="14"/>
  <c r="R13" i="14"/>
  <c r="H16" i="14"/>
  <c r="R12" i="14"/>
  <c r="H15" i="14"/>
  <c r="R11" i="14"/>
  <c r="H14" i="14"/>
  <c r="R10" i="14"/>
  <c r="H13" i="14"/>
  <c r="R9" i="14"/>
  <c r="H12" i="14"/>
  <c r="R8" i="14"/>
  <c r="H8" i="14"/>
  <c r="R7" i="14"/>
  <c r="H7" i="14"/>
  <c r="R6" i="14"/>
  <c r="H6" i="14"/>
  <c r="R5" i="14"/>
  <c r="H5" i="14"/>
  <c r="R4" i="14"/>
  <c r="H4" i="14"/>
  <c r="R3" i="14"/>
  <c r="H3" i="14"/>
  <c r="R2" i="14"/>
  <c r="H2" i="14"/>
  <c r="F24" i="13"/>
  <c r="F16" i="13"/>
  <c r="H2" i="13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P28" i="13"/>
  <c r="R16" i="13"/>
  <c r="Q28" i="13"/>
  <c r="O28" i="13"/>
  <c r="N28" i="13"/>
  <c r="M28" i="13"/>
  <c r="L28" i="13"/>
  <c r="R27" i="13"/>
  <c r="R26" i="13"/>
  <c r="G24" i="13"/>
  <c r="E24" i="13"/>
  <c r="D24" i="13"/>
  <c r="C24" i="13"/>
  <c r="B24" i="13"/>
  <c r="R25" i="13"/>
  <c r="R24" i="13"/>
  <c r="H23" i="13"/>
  <c r="R23" i="13"/>
  <c r="H22" i="13"/>
  <c r="R22" i="13"/>
  <c r="H21" i="13"/>
  <c r="R21" i="13"/>
  <c r="H20" i="13"/>
  <c r="R20" i="13"/>
  <c r="H19" i="13"/>
  <c r="R19" i="13"/>
  <c r="R18" i="13"/>
  <c r="R17" i="13"/>
  <c r="G16" i="13"/>
  <c r="E16" i="13"/>
  <c r="D16" i="13"/>
  <c r="C16" i="13"/>
  <c r="B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R2" i="13"/>
  <c r="E25" i="12"/>
  <c r="E16" i="12"/>
  <c r="N27" i="12"/>
  <c r="M27" i="12"/>
  <c r="O27" i="12"/>
  <c r="L27" i="12"/>
  <c r="F25" i="12"/>
  <c r="D25" i="12"/>
  <c r="C25" i="12"/>
  <c r="B25" i="12"/>
  <c r="K27" i="12"/>
  <c r="G24" i="12"/>
  <c r="P26" i="12"/>
  <c r="G23" i="12"/>
  <c r="P25" i="12"/>
  <c r="G22" i="12"/>
  <c r="P24" i="12"/>
  <c r="G21" i="12"/>
  <c r="P23" i="12"/>
  <c r="G20" i="12"/>
  <c r="P22" i="12"/>
  <c r="G19" i="12"/>
  <c r="P21" i="12"/>
  <c r="P20" i="12"/>
  <c r="P19" i="12"/>
  <c r="F16" i="12"/>
  <c r="D16" i="12"/>
  <c r="C16" i="12"/>
  <c r="B16" i="12"/>
  <c r="P18" i="12"/>
  <c r="P17" i="12"/>
  <c r="P16" i="12"/>
  <c r="P15" i="12"/>
  <c r="G15" i="12"/>
  <c r="P14" i="12"/>
  <c r="G14" i="12"/>
  <c r="P13" i="12"/>
  <c r="G13" i="12"/>
  <c r="P12" i="12"/>
  <c r="G12" i="12"/>
  <c r="P11" i="12"/>
  <c r="G11" i="12"/>
  <c r="P10" i="12"/>
  <c r="G10" i="12"/>
  <c r="P9" i="12"/>
  <c r="G9" i="12"/>
  <c r="P8" i="12"/>
  <c r="G8" i="12"/>
  <c r="P7" i="12"/>
  <c r="G7" i="12"/>
  <c r="P6" i="12"/>
  <c r="G6" i="12"/>
  <c r="P5" i="12"/>
  <c r="G5" i="12"/>
  <c r="P4" i="12"/>
  <c r="G4" i="12"/>
  <c r="P3" i="12"/>
  <c r="G3" i="12"/>
  <c r="P2" i="12"/>
  <c r="G2" i="12"/>
  <c r="F5" i="11"/>
  <c r="F6" i="11"/>
  <c r="F7" i="11"/>
  <c r="F3" i="11"/>
  <c r="F4" i="11"/>
  <c r="F8" i="11"/>
  <c r="F9" i="11"/>
  <c r="F10" i="11"/>
  <c r="F11" i="11"/>
  <c r="F12" i="11"/>
  <c r="F13" i="11"/>
  <c r="N4" i="11"/>
  <c r="N5" i="11"/>
  <c r="N6" i="11"/>
  <c r="N7" i="11"/>
  <c r="N8" i="11"/>
  <c r="N9" i="11"/>
  <c r="N10" i="11"/>
  <c r="N11" i="11"/>
  <c r="N12" i="11"/>
  <c r="N13" i="11"/>
  <c r="N14" i="11"/>
  <c r="F25" i="11"/>
  <c r="B28" i="11"/>
  <c r="C28" i="11"/>
  <c r="D28" i="11"/>
  <c r="E28" i="11"/>
  <c r="L25" i="11"/>
  <c r="D18" i="11"/>
  <c r="F27" i="11"/>
  <c r="M25" i="11"/>
  <c r="K25" i="11"/>
  <c r="J25" i="11"/>
  <c r="F26" i="11"/>
  <c r="N24" i="11"/>
  <c r="F24" i="11"/>
  <c r="N23" i="11"/>
  <c r="F23" i="11"/>
  <c r="N22" i="11"/>
  <c r="F22" i="11"/>
  <c r="N21" i="11"/>
  <c r="F21" i="11"/>
  <c r="N20" i="11"/>
  <c r="N19" i="11"/>
  <c r="N18" i="11"/>
  <c r="E18" i="11"/>
  <c r="C18" i="11"/>
  <c r="B18" i="11"/>
  <c r="N17" i="11"/>
  <c r="F17" i="11"/>
  <c r="N16" i="11"/>
  <c r="F16" i="11"/>
  <c r="N15" i="11"/>
  <c r="F15" i="11"/>
  <c r="N3" i="11"/>
  <c r="F14" i="11"/>
  <c r="N2" i="11"/>
  <c r="F2" i="11"/>
  <c r="E2" i="10"/>
  <c r="E3" i="10"/>
  <c r="E4" i="10"/>
  <c r="E5" i="10"/>
  <c r="E6" i="10"/>
  <c r="D16" i="10"/>
  <c r="C16" i="10"/>
  <c r="B16" i="10"/>
  <c r="E15" i="10"/>
  <c r="E14" i="10"/>
  <c r="E13" i="10"/>
  <c r="E12" i="10"/>
  <c r="E11" i="10"/>
  <c r="E10" i="10"/>
  <c r="K14" i="10"/>
  <c r="J14" i="10"/>
  <c r="I14" i="10"/>
  <c r="D7" i="10"/>
  <c r="C7" i="10"/>
  <c r="B7" i="10"/>
  <c r="L13" i="10"/>
  <c r="L12" i="10"/>
  <c r="L11" i="10"/>
  <c r="L10" i="10"/>
  <c r="L9" i="10"/>
  <c r="L8" i="10"/>
  <c r="L7" i="10"/>
  <c r="L6" i="10"/>
  <c r="L5" i="10"/>
  <c r="L4" i="10"/>
  <c r="L3" i="10"/>
  <c r="L2" i="10"/>
  <c r="F27" i="9"/>
  <c r="B30" i="9"/>
  <c r="C30" i="9"/>
  <c r="D30" i="9"/>
  <c r="E30" i="9"/>
  <c r="F10" i="9"/>
  <c r="F11" i="9"/>
  <c r="F12" i="9"/>
  <c r="D20" i="9"/>
  <c r="K22" i="9"/>
  <c r="M22" i="9"/>
  <c r="L22" i="9"/>
  <c r="J22" i="9"/>
  <c r="F29" i="9"/>
  <c r="F28" i="9"/>
  <c r="F26" i="9"/>
  <c r="F25" i="9"/>
  <c r="N21" i="9"/>
  <c r="F24" i="9"/>
  <c r="N20" i="9"/>
  <c r="F23" i="9"/>
  <c r="N19" i="9"/>
  <c r="N18" i="9"/>
  <c r="N17" i="9"/>
  <c r="E20" i="9"/>
  <c r="C20" i="9"/>
  <c r="B20" i="9"/>
  <c r="N16" i="9"/>
  <c r="F19" i="9"/>
  <c r="N15" i="9"/>
  <c r="F18" i="9"/>
  <c r="N14" i="9"/>
  <c r="F17" i="9"/>
  <c r="N13" i="9"/>
  <c r="F16" i="9"/>
  <c r="N12" i="9"/>
  <c r="F15" i="9"/>
  <c r="N11" i="9"/>
  <c r="F14" i="9"/>
  <c r="N10" i="9"/>
  <c r="F13" i="9"/>
  <c r="N9" i="9"/>
  <c r="F9" i="9"/>
  <c r="N8" i="9"/>
  <c r="F8" i="9"/>
  <c r="N7" i="9"/>
  <c r="F7" i="9"/>
  <c r="N6" i="9"/>
  <c r="F6" i="9"/>
  <c r="N5" i="9"/>
  <c r="F5" i="9"/>
  <c r="N4" i="9"/>
  <c r="F4" i="9"/>
  <c r="N3" i="9"/>
  <c r="F3" i="9"/>
  <c r="N2" i="9"/>
  <c r="F2" i="9"/>
  <c r="M9" i="8"/>
  <c r="M8" i="8"/>
  <c r="L8" i="8"/>
  <c r="L9" i="8"/>
  <c r="L27" i="8"/>
  <c r="E8" i="8"/>
  <c r="E9" i="8"/>
  <c r="E10" i="8"/>
  <c r="E11" i="8"/>
  <c r="E12" i="8"/>
  <c r="K27" i="8"/>
  <c r="J27" i="8"/>
  <c r="I27" i="8"/>
  <c r="L26" i="8"/>
  <c r="L25" i="8"/>
  <c r="L24" i="8"/>
  <c r="D26" i="8"/>
  <c r="C26" i="8"/>
  <c r="B26" i="8"/>
  <c r="L23" i="8"/>
  <c r="L22" i="8"/>
  <c r="E25" i="8"/>
  <c r="L21" i="8"/>
  <c r="E24" i="8"/>
  <c r="L20" i="8"/>
  <c r="E23" i="8"/>
  <c r="L19" i="8"/>
  <c r="E22" i="8"/>
  <c r="L18" i="8"/>
  <c r="E21" i="8"/>
  <c r="L17" i="8"/>
  <c r="E20" i="8"/>
  <c r="L16" i="8"/>
  <c r="L15" i="8"/>
  <c r="L14" i="8"/>
  <c r="D17" i="8"/>
  <c r="C17" i="8"/>
  <c r="B17" i="8"/>
  <c r="L13" i="8"/>
  <c r="E16" i="8"/>
  <c r="L12" i="8"/>
  <c r="E15" i="8"/>
  <c r="L11" i="8"/>
  <c r="E14" i="8"/>
  <c r="L10" i="8"/>
  <c r="E13" i="8"/>
  <c r="L7" i="8"/>
  <c r="E7" i="8"/>
  <c r="L6" i="8"/>
  <c r="E6" i="8"/>
  <c r="L5" i="8"/>
  <c r="E5" i="8"/>
  <c r="L4" i="8"/>
  <c r="E4" i="8"/>
  <c r="L3" i="8"/>
  <c r="E3" i="8"/>
  <c r="L2" i="8"/>
  <c r="E2" i="8"/>
  <c r="O9" i="5"/>
  <c r="O8" i="5"/>
  <c r="N8" i="5"/>
  <c r="N9" i="5"/>
  <c r="J17" i="5"/>
  <c r="K17" i="5"/>
  <c r="L17" i="5"/>
  <c r="M17" i="5"/>
  <c r="K36" i="7"/>
  <c r="L35" i="7"/>
  <c r="L34" i="7"/>
  <c r="L33" i="7"/>
  <c r="L32" i="7"/>
  <c r="D22" i="7"/>
  <c r="C22" i="7"/>
  <c r="B22" i="7"/>
  <c r="L31" i="7"/>
  <c r="J36" i="7"/>
  <c r="I36" i="7"/>
  <c r="L30" i="7"/>
  <c r="L29" i="7"/>
  <c r="L28" i="7"/>
  <c r="E21" i="7"/>
  <c r="L27" i="7"/>
  <c r="E20" i="7"/>
  <c r="L26" i="7"/>
  <c r="E19" i="7"/>
  <c r="L25" i="7"/>
  <c r="E18" i="7"/>
  <c r="L24" i="7"/>
  <c r="E17" i="7"/>
  <c r="L23" i="7"/>
  <c r="E16" i="7"/>
  <c r="L22" i="7"/>
  <c r="E15" i="7"/>
  <c r="L21" i="7"/>
  <c r="L20" i="7"/>
  <c r="L19" i="7"/>
  <c r="D12" i="7"/>
  <c r="C12" i="7"/>
  <c r="B12" i="7"/>
  <c r="L18" i="7"/>
  <c r="L17" i="7"/>
  <c r="L16" i="7"/>
  <c r="L15" i="7"/>
  <c r="L14" i="7"/>
  <c r="L13" i="7"/>
  <c r="L12" i="7"/>
  <c r="L11" i="7"/>
  <c r="E11" i="7"/>
  <c r="L10" i="7"/>
  <c r="E10" i="7"/>
  <c r="L9" i="7"/>
  <c r="E9" i="7"/>
  <c r="L8" i="7"/>
  <c r="E8" i="7"/>
  <c r="L7" i="7"/>
  <c r="E7" i="7"/>
  <c r="L6" i="7"/>
  <c r="E6" i="7"/>
  <c r="L5" i="7"/>
  <c r="E5" i="7"/>
  <c r="L4" i="7"/>
  <c r="E4" i="7"/>
  <c r="L3" i="7"/>
  <c r="E3" i="7"/>
  <c r="L2" i="7"/>
  <c r="E2" i="7"/>
  <c r="E10" i="5"/>
  <c r="D10" i="5"/>
  <c r="C10" i="5"/>
  <c r="B10" i="5"/>
  <c r="N3" i="5"/>
  <c r="N4" i="5"/>
  <c r="N5" i="5"/>
  <c r="N6" i="5"/>
  <c r="N7" i="5"/>
  <c r="N10" i="5"/>
  <c r="N11" i="5"/>
  <c r="N12" i="5"/>
  <c r="N13" i="5"/>
  <c r="N14" i="5"/>
  <c r="N15" i="5"/>
  <c r="N16" i="5"/>
  <c r="N2" i="5"/>
  <c r="E18" i="5"/>
  <c r="D18" i="5"/>
  <c r="C18" i="5"/>
  <c r="B18" i="5"/>
  <c r="F17" i="5"/>
  <c r="F16" i="5"/>
  <c r="F15" i="5"/>
  <c r="F14" i="5"/>
  <c r="F13" i="5"/>
  <c r="F9" i="5"/>
  <c r="F8" i="5"/>
  <c r="F7" i="5"/>
  <c r="F6" i="5"/>
  <c r="F5" i="5"/>
  <c r="F4" i="5"/>
  <c r="F3" i="5"/>
  <c r="F2" i="5"/>
  <c r="B19" i="1"/>
  <c r="F23" i="1"/>
  <c r="F24" i="1"/>
  <c r="F25" i="1"/>
  <c r="F26" i="1"/>
  <c r="F32" i="1" s="1"/>
  <c r="F27" i="1"/>
  <c r="F28" i="1"/>
  <c r="F29" i="1"/>
  <c r="F30" i="1"/>
  <c r="F31" i="1"/>
  <c r="F22" i="1"/>
  <c r="C32" i="1"/>
  <c r="D32" i="1"/>
  <c r="E32" i="1"/>
  <c r="B32" i="1"/>
  <c r="J48" i="1"/>
  <c r="K48" i="1"/>
  <c r="L48" i="1"/>
  <c r="M48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2" i="1"/>
  <c r="K12" i="4"/>
  <c r="F18" i="4"/>
  <c r="G14" i="4" s="1"/>
  <c r="C18" i="4"/>
  <c r="D18" i="4"/>
  <c r="E18" i="4"/>
  <c r="B18" i="4"/>
  <c r="F14" i="4"/>
  <c r="F15" i="4"/>
  <c r="F16" i="4"/>
  <c r="G16" i="4" s="1"/>
  <c r="F17" i="4"/>
  <c r="G17" i="4" s="1"/>
  <c r="F13" i="4"/>
  <c r="G13" i="4"/>
  <c r="I5" i="33" l="1"/>
  <c r="I4" i="33"/>
  <c r="I7" i="33"/>
  <c r="D14" i="33"/>
  <c r="D3" i="33"/>
  <c r="I2" i="33"/>
  <c r="I6" i="33"/>
  <c r="E20" i="32"/>
  <c r="E21" i="32"/>
  <c r="E22" i="32"/>
  <c r="K13" i="32"/>
  <c r="K23" i="32"/>
  <c r="K8" i="32"/>
  <c r="K3" i="32"/>
  <c r="K12" i="32"/>
  <c r="K7" i="32"/>
  <c r="K4" i="32"/>
  <c r="K21" i="32"/>
  <c r="K5" i="32"/>
  <c r="K14" i="32"/>
  <c r="K9" i="32"/>
  <c r="K17" i="32"/>
  <c r="K2" i="32"/>
  <c r="K10" i="32"/>
  <c r="K24" i="32"/>
  <c r="K25" i="32"/>
  <c r="K16" i="32"/>
  <c r="K6" i="32"/>
  <c r="K15" i="32"/>
  <c r="K18" i="32"/>
  <c r="E13" i="32"/>
  <c r="E6" i="32"/>
  <c r="E15" i="32"/>
  <c r="E4" i="32"/>
  <c r="E11" i="32"/>
  <c r="E14" i="32"/>
  <c r="K22" i="32"/>
  <c r="E12" i="32"/>
  <c r="E7" i="32"/>
  <c r="E10" i="32"/>
  <c r="E2" i="32"/>
  <c r="E9" i="32"/>
  <c r="E3" i="32"/>
  <c r="E16" i="32"/>
  <c r="E8" i="32"/>
  <c r="K15" i="31"/>
  <c r="K12" i="31"/>
  <c r="K4" i="31"/>
  <c r="K16" i="31"/>
  <c r="K8" i="31"/>
  <c r="K20" i="31"/>
  <c r="K3" i="31"/>
  <c r="K9" i="31"/>
  <c r="K19" i="31"/>
  <c r="K7" i="31"/>
  <c r="K13" i="31"/>
  <c r="K5" i="31"/>
  <c r="K11" i="31"/>
  <c r="K17" i="31"/>
  <c r="K21" i="31"/>
  <c r="E9" i="31"/>
  <c r="K2" i="31"/>
  <c r="K6" i="31"/>
  <c r="K10" i="31"/>
  <c r="K14" i="31"/>
  <c r="K18" i="31"/>
  <c r="E2" i="31"/>
  <c r="E10" i="31"/>
  <c r="E8" i="31"/>
  <c r="E7" i="31"/>
  <c r="E6" i="31"/>
  <c r="E5" i="31"/>
  <c r="E4" i="31"/>
  <c r="E11" i="31"/>
  <c r="M2" i="30"/>
  <c r="M6" i="30"/>
  <c r="M3" i="30"/>
  <c r="M7" i="30"/>
  <c r="F11" i="30"/>
  <c r="M4" i="30"/>
  <c r="F12" i="30"/>
  <c r="M5" i="30"/>
  <c r="F7" i="30"/>
  <c r="F2" i="30"/>
  <c r="F6" i="30"/>
  <c r="F3" i="30"/>
  <c r="F5" i="30"/>
  <c r="Q2" i="29"/>
  <c r="H13" i="29"/>
  <c r="H2" i="29"/>
  <c r="H6" i="29"/>
  <c r="H4" i="29"/>
  <c r="H5" i="29"/>
  <c r="E20" i="28"/>
  <c r="E21" i="28"/>
  <c r="J4" i="28"/>
  <c r="E15" i="28"/>
  <c r="E7" i="28"/>
  <c r="E14" i="28"/>
  <c r="E13" i="28"/>
  <c r="E5" i="28"/>
  <c r="E10" i="28"/>
  <c r="E8" i="28"/>
  <c r="E11" i="28"/>
  <c r="E3" i="28"/>
  <c r="E6" i="28"/>
  <c r="E4" i="28"/>
  <c r="E12" i="28"/>
  <c r="E9" i="28"/>
  <c r="E16" i="28"/>
  <c r="G6" i="27"/>
  <c r="O3" i="27"/>
  <c r="O6" i="27"/>
  <c r="O5" i="27"/>
  <c r="O4" i="27"/>
  <c r="O2" i="27"/>
  <c r="G12" i="27"/>
  <c r="G4" i="27"/>
  <c r="G5" i="27"/>
  <c r="G2" i="27"/>
  <c r="G3" i="27"/>
  <c r="G11" i="27"/>
  <c r="G10" i="27"/>
  <c r="G13" i="27"/>
  <c r="G13" i="26"/>
  <c r="G5" i="26"/>
  <c r="G15" i="26"/>
  <c r="M11" i="25"/>
  <c r="M7" i="25"/>
  <c r="M6" i="25"/>
  <c r="M8" i="25"/>
  <c r="M4" i="25"/>
  <c r="F17" i="25"/>
  <c r="F15" i="25"/>
  <c r="F13" i="25"/>
  <c r="M5" i="25"/>
  <c r="M2" i="25"/>
  <c r="M3" i="25"/>
  <c r="M12" i="25"/>
  <c r="M10" i="25"/>
  <c r="M9" i="25"/>
  <c r="F2" i="25"/>
  <c r="F8" i="25"/>
  <c r="F5" i="25"/>
  <c r="F4" i="25"/>
  <c r="F3" i="25"/>
  <c r="F6" i="25"/>
  <c r="F9" i="24"/>
  <c r="G2" i="24" s="1"/>
  <c r="F17" i="24"/>
  <c r="G14" i="24" s="1"/>
  <c r="G5" i="24"/>
  <c r="G3" i="24"/>
  <c r="G8" i="24"/>
  <c r="G6" i="24"/>
  <c r="G4" i="24"/>
  <c r="G15" i="24"/>
  <c r="N10" i="24"/>
  <c r="O3" i="24" s="1"/>
  <c r="G12" i="24"/>
  <c r="F18" i="23"/>
  <c r="G15" i="23" s="1"/>
  <c r="G3" i="23"/>
  <c r="G5" i="23"/>
  <c r="G7" i="23"/>
  <c r="N12" i="23"/>
  <c r="O5" i="23" s="1"/>
  <c r="G4" i="23"/>
  <c r="G6" i="23"/>
  <c r="G8" i="23"/>
  <c r="G14" i="23"/>
  <c r="O11" i="23"/>
  <c r="O6" i="23"/>
  <c r="G2" i="23"/>
  <c r="G12" i="23"/>
  <c r="L19" i="22"/>
  <c r="M5" i="22" s="1"/>
  <c r="E26" i="22"/>
  <c r="F24" i="22" s="1"/>
  <c r="E17" i="22"/>
  <c r="F8" i="22" s="1"/>
  <c r="M4" i="22"/>
  <c r="F3" i="22"/>
  <c r="F16" i="22"/>
  <c r="F15" i="22"/>
  <c r="F2" i="22"/>
  <c r="G13" i="21"/>
  <c r="H8" i="21" s="1"/>
  <c r="G22" i="21"/>
  <c r="H20" i="21" s="1"/>
  <c r="P31" i="21"/>
  <c r="Q22" i="21" s="1"/>
  <c r="H10" i="21"/>
  <c r="H11" i="21"/>
  <c r="H4" i="21"/>
  <c r="E9" i="20"/>
  <c r="F2" i="20" s="1"/>
  <c r="L13" i="20"/>
  <c r="M5" i="20" s="1"/>
  <c r="E19" i="20"/>
  <c r="F12" i="20" s="1"/>
  <c r="F16" i="19"/>
  <c r="G15" i="19" s="1"/>
  <c r="N34" i="19"/>
  <c r="O20" i="19" s="1"/>
  <c r="F24" i="19"/>
  <c r="G19" i="19" s="1"/>
  <c r="G13" i="19"/>
  <c r="G5" i="19"/>
  <c r="H26" i="18"/>
  <c r="I21" i="18" s="1"/>
  <c r="H16" i="18"/>
  <c r="I11" i="18" s="1"/>
  <c r="R35" i="18"/>
  <c r="S16" i="18" s="1"/>
  <c r="I22" i="18"/>
  <c r="I24" i="18"/>
  <c r="I25" i="18"/>
  <c r="I15" i="18"/>
  <c r="I13" i="18"/>
  <c r="I3" i="18"/>
  <c r="I6" i="18"/>
  <c r="H18" i="17"/>
  <c r="I17" i="17" s="1"/>
  <c r="R41" i="17"/>
  <c r="H27" i="17"/>
  <c r="I23" i="17" s="1"/>
  <c r="R33" i="16"/>
  <c r="S19" i="16" s="1"/>
  <c r="S22" i="16"/>
  <c r="S26" i="16"/>
  <c r="H30" i="16"/>
  <c r="I27" i="16" s="1"/>
  <c r="H19" i="16"/>
  <c r="I7" i="16" s="1"/>
  <c r="S31" i="16"/>
  <c r="S21" i="16"/>
  <c r="S23" i="16"/>
  <c r="S25" i="16"/>
  <c r="S27" i="16"/>
  <c r="S2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S3" i="16"/>
  <c r="S2" i="16"/>
  <c r="S32" i="16"/>
  <c r="S20" i="16"/>
  <c r="G16" i="15"/>
  <c r="G25" i="15"/>
  <c r="H4" i="15"/>
  <c r="H6" i="15"/>
  <c r="H8" i="15"/>
  <c r="H10" i="15"/>
  <c r="H12" i="15"/>
  <c r="H14" i="15"/>
  <c r="H3" i="15"/>
  <c r="H5" i="15"/>
  <c r="H7" i="15"/>
  <c r="H9" i="15"/>
  <c r="H11" i="15"/>
  <c r="H13" i="15"/>
  <c r="H15" i="15"/>
  <c r="H2" i="15"/>
  <c r="P26" i="15"/>
  <c r="H19" i="14"/>
  <c r="I3" i="14" s="1"/>
  <c r="R27" i="14"/>
  <c r="S26" i="14" s="1"/>
  <c r="S24" i="14"/>
  <c r="S16" i="14"/>
  <c r="H29" i="14"/>
  <c r="I22" i="14" s="1"/>
  <c r="S3" i="14"/>
  <c r="S11" i="14"/>
  <c r="S2" i="14"/>
  <c r="R28" i="13"/>
  <c r="S16" i="13" s="1"/>
  <c r="H24" i="13"/>
  <c r="I20" i="13" s="1"/>
  <c r="H16" i="13"/>
  <c r="I10" i="13" s="1"/>
  <c r="I21" i="13"/>
  <c r="S6" i="13"/>
  <c r="S10" i="13"/>
  <c r="S14" i="13"/>
  <c r="S17" i="13"/>
  <c r="S20" i="13"/>
  <c r="S24" i="13"/>
  <c r="S26" i="13"/>
  <c r="I23" i="13"/>
  <c r="I22" i="13"/>
  <c r="S3" i="13"/>
  <c r="S7" i="13"/>
  <c r="S9" i="13"/>
  <c r="S11" i="13"/>
  <c r="S15" i="13"/>
  <c r="S19" i="13"/>
  <c r="S21" i="13"/>
  <c r="S25" i="13"/>
  <c r="I19" i="13"/>
  <c r="P27" i="12"/>
  <c r="Q21" i="12"/>
  <c r="Q23" i="12"/>
  <c r="Q25" i="12"/>
  <c r="G25" i="12"/>
  <c r="H20" i="12" s="1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Q3" i="12"/>
  <c r="Q2" i="12"/>
  <c r="Q20" i="12"/>
  <c r="Q19" i="12"/>
  <c r="Q22" i="12"/>
  <c r="Q24" i="12"/>
  <c r="Q26" i="12"/>
  <c r="G16" i="12"/>
  <c r="H4" i="12" s="1"/>
  <c r="G11" i="11"/>
  <c r="F18" i="11"/>
  <c r="G13" i="11" s="1"/>
  <c r="N25" i="11"/>
  <c r="F28" i="11"/>
  <c r="G27" i="11" s="1"/>
  <c r="G16" i="11"/>
  <c r="E7" i="10"/>
  <c r="F6" i="10" s="1"/>
  <c r="E16" i="10"/>
  <c r="F11" i="10" s="1"/>
  <c r="L14" i="10"/>
  <c r="F20" i="9"/>
  <c r="G12" i="9" s="1"/>
  <c r="N22" i="9"/>
  <c r="O13" i="9" s="1"/>
  <c r="O4" i="9"/>
  <c r="O12" i="9"/>
  <c r="O14" i="9"/>
  <c r="O20" i="9"/>
  <c r="O18" i="9"/>
  <c r="F30" i="9"/>
  <c r="G25" i="9" s="1"/>
  <c r="O2" i="9"/>
  <c r="M25" i="8"/>
  <c r="F21" i="8"/>
  <c r="F23" i="8"/>
  <c r="E26" i="8"/>
  <c r="F25" i="8" s="1"/>
  <c r="M6" i="8"/>
  <c r="M16" i="8"/>
  <c r="F22" i="8"/>
  <c r="M13" i="8"/>
  <c r="M19" i="8"/>
  <c r="E17" i="8"/>
  <c r="F8" i="8" s="1"/>
  <c r="F20" i="8"/>
  <c r="F10" i="5"/>
  <c r="E22" i="7"/>
  <c r="F15" i="7" s="1"/>
  <c r="L36" i="7"/>
  <c r="M35" i="7" s="1"/>
  <c r="M28" i="7"/>
  <c r="E12" i="7"/>
  <c r="F3" i="7" s="1"/>
  <c r="F18" i="5"/>
  <c r="G15" i="5" s="1"/>
  <c r="G9" i="5"/>
  <c r="G7" i="5"/>
  <c r="G5" i="5"/>
  <c r="G2" i="5"/>
  <c r="G4" i="5"/>
  <c r="G8" i="5"/>
  <c r="G6" i="5"/>
  <c r="G3" i="5"/>
  <c r="G15" i="4"/>
  <c r="C10" i="4"/>
  <c r="D10" i="4"/>
  <c r="E10" i="4"/>
  <c r="B10" i="4"/>
  <c r="F2" i="4"/>
  <c r="F3" i="4"/>
  <c r="F4" i="4"/>
  <c r="F5" i="4"/>
  <c r="M12" i="4"/>
  <c r="L12" i="4"/>
  <c r="J12" i="4"/>
  <c r="N11" i="4"/>
  <c r="N10" i="4"/>
  <c r="N9" i="4"/>
  <c r="N8" i="4"/>
  <c r="N7" i="4"/>
  <c r="N6" i="4"/>
  <c r="N5" i="4"/>
  <c r="F9" i="4"/>
  <c r="N4" i="4"/>
  <c r="F8" i="4"/>
  <c r="N3" i="4"/>
  <c r="F7" i="4"/>
  <c r="N2" i="4"/>
  <c r="F6" i="4"/>
  <c r="F5" i="3"/>
  <c r="F4" i="3"/>
  <c r="F3" i="3"/>
  <c r="F2" i="3"/>
  <c r="F6" i="3" s="1"/>
  <c r="E14" i="3"/>
  <c r="D14" i="3"/>
  <c r="C14" i="3"/>
  <c r="B14" i="3"/>
  <c r="F13" i="3"/>
  <c r="F12" i="3"/>
  <c r="F11" i="3"/>
  <c r="M12" i="3"/>
  <c r="L12" i="3"/>
  <c r="J12" i="3"/>
  <c r="F10" i="3"/>
  <c r="F9" i="3"/>
  <c r="N11" i="3"/>
  <c r="N10" i="3"/>
  <c r="E6" i="3"/>
  <c r="D6" i="3"/>
  <c r="C6" i="3"/>
  <c r="B6" i="3"/>
  <c r="N9" i="3"/>
  <c r="N8" i="3"/>
  <c r="N7" i="3"/>
  <c r="N6" i="3"/>
  <c r="N5" i="3"/>
  <c r="N4" i="3"/>
  <c r="N3" i="3"/>
  <c r="N2" i="3"/>
  <c r="G14" i="2"/>
  <c r="G15" i="2"/>
  <c r="G16" i="2"/>
  <c r="G17" i="2"/>
  <c r="G19" i="2" s="1"/>
  <c r="H16" i="2" s="1"/>
  <c r="G18" i="2"/>
  <c r="G13" i="2"/>
  <c r="C19" i="2"/>
  <c r="D19" i="2"/>
  <c r="E19" i="2"/>
  <c r="F19" i="2"/>
  <c r="B19" i="2"/>
  <c r="G3" i="2"/>
  <c r="G4" i="2"/>
  <c r="G5" i="2"/>
  <c r="G6" i="2"/>
  <c r="G7" i="2"/>
  <c r="G8" i="2"/>
  <c r="G9" i="2"/>
  <c r="G2" i="2"/>
  <c r="B10" i="2"/>
  <c r="O14" i="2"/>
  <c r="N14" i="2"/>
  <c r="M14" i="2"/>
  <c r="F10" i="2"/>
  <c r="E10" i="2"/>
  <c r="D10" i="2"/>
  <c r="C10" i="2"/>
  <c r="P13" i="2"/>
  <c r="P12" i="2"/>
  <c r="P11" i="2"/>
  <c r="P10" i="2"/>
  <c r="P9" i="2"/>
  <c r="P8" i="2"/>
  <c r="P7" i="2"/>
  <c r="P6" i="2"/>
  <c r="P5" i="2"/>
  <c r="P4" i="2"/>
  <c r="P3" i="2"/>
  <c r="P2" i="2"/>
  <c r="K2" i="28" l="1"/>
  <c r="K3" i="28"/>
  <c r="G16" i="24"/>
  <c r="G7" i="24"/>
  <c r="O9" i="24"/>
  <c r="G13" i="24"/>
  <c r="O6" i="24"/>
  <c r="O4" i="24"/>
  <c r="O7" i="24"/>
  <c r="O2" i="24"/>
  <c r="O5" i="24"/>
  <c r="O8" i="24"/>
  <c r="G17" i="23"/>
  <c r="G13" i="23"/>
  <c r="O2" i="23"/>
  <c r="O9" i="23"/>
  <c r="O7" i="23"/>
  <c r="G16" i="23"/>
  <c r="O3" i="23"/>
  <c r="O4" i="23"/>
  <c r="O8" i="23"/>
  <c r="O10" i="23"/>
  <c r="F13" i="22"/>
  <c r="M12" i="22"/>
  <c r="M9" i="22"/>
  <c r="F6" i="22"/>
  <c r="F4" i="22"/>
  <c r="M10" i="22"/>
  <c r="M7" i="22"/>
  <c r="F10" i="22"/>
  <c r="M14" i="22"/>
  <c r="M17" i="22"/>
  <c r="M8" i="22"/>
  <c r="M18" i="22"/>
  <c r="M3" i="22"/>
  <c r="M2" i="22"/>
  <c r="M15" i="22"/>
  <c r="M6" i="22"/>
  <c r="M13" i="22"/>
  <c r="M11" i="22"/>
  <c r="F20" i="22"/>
  <c r="F22" i="22"/>
  <c r="F5" i="22"/>
  <c r="F7" i="22"/>
  <c r="F9" i="22"/>
  <c r="F14" i="22"/>
  <c r="F25" i="22"/>
  <c r="F23" i="22"/>
  <c r="F21" i="22"/>
  <c r="M16" i="22"/>
  <c r="F11" i="22"/>
  <c r="F12" i="22"/>
  <c r="Q23" i="21"/>
  <c r="H5" i="21"/>
  <c r="H3" i="21"/>
  <c r="H2" i="21"/>
  <c r="H9" i="21"/>
  <c r="H12" i="21"/>
  <c r="H6" i="21"/>
  <c r="H7" i="21"/>
  <c r="H17" i="21"/>
  <c r="H16" i="21"/>
  <c r="H18" i="21"/>
  <c r="H21" i="21"/>
  <c r="H19" i="21"/>
  <c r="Q14" i="21"/>
  <c r="Q9" i="21"/>
  <c r="Q2" i="21"/>
  <c r="Q13" i="21"/>
  <c r="Q19" i="21"/>
  <c r="Q21" i="21"/>
  <c r="Q4" i="21"/>
  <c r="Q12" i="21"/>
  <c r="Q15" i="21"/>
  <c r="Q29" i="21"/>
  <c r="Q18" i="21"/>
  <c r="Q8" i="21"/>
  <c r="Q3" i="21"/>
  <c r="Q16" i="21"/>
  <c r="Q7" i="21"/>
  <c r="Q17" i="21"/>
  <c r="Q24" i="21"/>
  <c r="Q26" i="21"/>
  <c r="Q30" i="21"/>
  <c r="Q5" i="21"/>
  <c r="Q27" i="21"/>
  <c r="Q25" i="21"/>
  <c r="Q11" i="21"/>
  <c r="Q6" i="21"/>
  <c r="Q10" i="21"/>
  <c r="Q28" i="21"/>
  <c r="Q20" i="21"/>
  <c r="M6" i="20"/>
  <c r="F14" i="20"/>
  <c r="F15" i="20"/>
  <c r="M2" i="20"/>
  <c r="M12" i="20"/>
  <c r="M10" i="20"/>
  <c r="F3" i="20"/>
  <c r="F8" i="20"/>
  <c r="F7" i="20"/>
  <c r="M3" i="20"/>
  <c r="M9" i="20"/>
  <c r="M4" i="20"/>
  <c r="F5" i="20"/>
  <c r="F4" i="20"/>
  <c r="M7" i="20"/>
  <c r="M8" i="20"/>
  <c r="M11" i="20"/>
  <c r="F6" i="20"/>
  <c r="F17" i="20"/>
  <c r="F13" i="20"/>
  <c r="F18" i="20"/>
  <c r="F16" i="20"/>
  <c r="G8" i="19"/>
  <c r="G9" i="19"/>
  <c r="G4" i="19"/>
  <c r="G12" i="19"/>
  <c r="G2" i="19"/>
  <c r="G6" i="19"/>
  <c r="G10" i="19"/>
  <c r="G14" i="19"/>
  <c r="G3" i="19"/>
  <c r="G7" i="19"/>
  <c r="G11" i="19"/>
  <c r="G20" i="19"/>
  <c r="O25" i="19"/>
  <c r="O2" i="19"/>
  <c r="O15" i="19"/>
  <c r="O12" i="19"/>
  <c r="O29" i="19"/>
  <c r="O7" i="19"/>
  <c r="O17" i="19"/>
  <c r="O26" i="19"/>
  <c r="O21" i="19"/>
  <c r="O9" i="19"/>
  <c r="O4" i="19"/>
  <c r="O33" i="19"/>
  <c r="O3" i="19"/>
  <c r="O13" i="19"/>
  <c r="O32" i="19"/>
  <c r="O19" i="19"/>
  <c r="O18" i="19"/>
  <c r="O11" i="19"/>
  <c r="O8" i="19"/>
  <c r="O27" i="19"/>
  <c r="O5" i="19"/>
  <c r="O14" i="19"/>
  <c r="O23" i="19"/>
  <c r="O6" i="19"/>
  <c r="O30" i="19"/>
  <c r="O16" i="19"/>
  <c r="O31" i="19"/>
  <c r="O10" i="19"/>
  <c r="O28" i="19"/>
  <c r="O24" i="19"/>
  <c r="O22" i="19"/>
  <c r="G23" i="19"/>
  <c r="G21" i="19"/>
  <c r="G22" i="19"/>
  <c r="S4" i="17"/>
  <c r="S24" i="17"/>
  <c r="S30" i="17"/>
  <c r="S26" i="17"/>
  <c r="S28" i="17"/>
  <c r="S25" i="17"/>
  <c r="S27" i="17"/>
  <c r="S29" i="17"/>
  <c r="S31" i="17"/>
  <c r="I9" i="17"/>
  <c r="I8" i="17"/>
  <c r="I2" i="17"/>
  <c r="S36" i="17"/>
  <c r="S22" i="17"/>
  <c r="I7" i="17"/>
  <c r="I14" i="17"/>
  <c r="I10" i="17"/>
  <c r="S2" i="17"/>
  <c r="I15" i="17"/>
  <c r="I5" i="17"/>
  <c r="I4" i="17"/>
  <c r="S11" i="17"/>
  <c r="S17" i="17"/>
  <c r="I13" i="17"/>
  <c r="I16" i="17"/>
  <c r="I12" i="17"/>
  <c r="S8" i="17"/>
  <c r="I9" i="18"/>
  <c r="I5" i="18"/>
  <c r="I2" i="18"/>
  <c r="I19" i="18"/>
  <c r="I12" i="18"/>
  <c r="I8" i="18"/>
  <c r="I7" i="18"/>
  <c r="I23" i="18"/>
  <c r="I20" i="18"/>
  <c r="I4" i="18"/>
  <c r="I14" i="18"/>
  <c r="I10" i="18"/>
  <c r="S2" i="18"/>
  <c r="S24" i="18"/>
  <c r="S27" i="18"/>
  <c r="S6" i="18"/>
  <c r="S13" i="18"/>
  <c r="S20" i="18"/>
  <c r="S7" i="18"/>
  <c r="S30" i="18"/>
  <c r="S33" i="18"/>
  <c r="S18" i="18"/>
  <c r="S9" i="18"/>
  <c r="S17" i="18"/>
  <c r="S25" i="18"/>
  <c r="S19" i="18"/>
  <c r="S14" i="18"/>
  <c r="S28" i="18"/>
  <c r="S29" i="18"/>
  <c r="S4" i="18"/>
  <c r="S11" i="18"/>
  <c r="S32" i="18"/>
  <c r="S26" i="18"/>
  <c r="S3" i="18"/>
  <c r="S23" i="18"/>
  <c r="S5" i="18"/>
  <c r="S10" i="18"/>
  <c r="S15" i="18"/>
  <c r="S22" i="18"/>
  <c r="S31" i="18"/>
  <c r="S21" i="18"/>
  <c r="S34" i="18"/>
  <c r="S8" i="18"/>
  <c r="S12" i="18"/>
  <c r="S20" i="17"/>
  <c r="S10" i="17"/>
  <c r="I11" i="17"/>
  <c r="I3" i="17"/>
  <c r="I6" i="17"/>
  <c r="S5" i="17"/>
  <c r="S33" i="17"/>
  <c r="I26" i="17"/>
  <c r="S13" i="17"/>
  <c r="S34" i="17"/>
  <c r="S18" i="17"/>
  <c r="S38" i="17"/>
  <c r="S37" i="17"/>
  <c r="S21" i="17"/>
  <c r="S3" i="17"/>
  <c r="S16" i="17"/>
  <c r="S19" i="17"/>
  <c r="S6" i="17"/>
  <c r="S39" i="17"/>
  <c r="S23" i="17"/>
  <c r="S7" i="17"/>
  <c r="S9" i="17"/>
  <c r="S32" i="17"/>
  <c r="S14" i="17"/>
  <c r="S40" i="17"/>
  <c r="S35" i="17"/>
  <c r="S15" i="17"/>
  <c r="S12" i="17"/>
  <c r="I24" i="17"/>
  <c r="I21" i="17"/>
  <c r="I25" i="17"/>
  <c r="I22" i="17"/>
  <c r="S28" i="16"/>
  <c r="S30" i="16"/>
  <c r="S24" i="16"/>
  <c r="I29" i="16"/>
  <c r="I28" i="16"/>
  <c r="I24" i="16"/>
  <c r="I22" i="16"/>
  <c r="I23" i="16"/>
  <c r="I26" i="16"/>
  <c r="I25" i="16"/>
  <c r="I18" i="16"/>
  <c r="I16" i="16"/>
  <c r="I10" i="16"/>
  <c r="I13" i="16"/>
  <c r="I8" i="16"/>
  <c r="I5" i="16"/>
  <c r="I11" i="16"/>
  <c r="I3" i="16"/>
  <c r="I2" i="16"/>
  <c r="I14" i="16"/>
  <c r="I6" i="16"/>
  <c r="I17" i="16"/>
  <c r="I9" i="16"/>
  <c r="I12" i="16"/>
  <c r="I4" i="16"/>
  <c r="I15" i="16"/>
  <c r="H21" i="15"/>
  <c r="H24" i="15"/>
  <c r="H19" i="15"/>
  <c r="H22" i="15"/>
  <c r="H20" i="15"/>
  <c r="H23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Q2" i="15"/>
  <c r="Q25" i="15"/>
  <c r="Q24" i="15"/>
  <c r="Q23" i="15"/>
  <c r="Q22" i="15"/>
  <c r="Q21" i="15"/>
  <c r="Q19" i="15"/>
  <c r="Q20" i="15"/>
  <c r="I25" i="14"/>
  <c r="I24" i="14"/>
  <c r="S6" i="14"/>
  <c r="I11" i="14"/>
  <c r="I9" i="14"/>
  <c r="I10" i="14"/>
  <c r="I2" i="14"/>
  <c r="I13" i="14"/>
  <c r="I17" i="14"/>
  <c r="I14" i="14"/>
  <c r="I4" i="14"/>
  <c r="I15" i="14"/>
  <c r="I7" i="14"/>
  <c r="I6" i="14"/>
  <c r="I12" i="14"/>
  <c r="I8" i="14"/>
  <c r="I16" i="14"/>
  <c r="I5" i="14"/>
  <c r="I18" i="14"/>
  <c r="S12" i="14"/>
  <c r="S8" i="14"/>
  <c r="S15" i="14"/>
  <c r="S25" i="14"/>
  <c r="S21" i="14"/>
  <c r="S18" i="14"/>
  <c r="S20" i="14"/>
  <c r="S10" i="14"/>
  <c r="S5" i="14"/>
  <c r="S13" i="14"/>
  <c r="S7" i="14"/>
  <c r="S23" i="14"/>
  <c r="S22" i="14"/>
  <c r="S4" i="14"/>
  <c r="S14" i="14"/>
  <c r="S9" i="14"/>
  <c r="S19" i="14"/>
  <c r="S17" i="14"/>
  <c r="I28" i="14"/>
  <c r="I27" i="14"/>
  <c r="I26" i="14"/>
  <c r="I23" i="14"/>
  <c r="I4" i="13"/>
  <c r="I9" i="13"/>
  <c r="I14" i="13"/>
  <c r="I7" i="13"/>
  <c r="I8" i="13"/>
  <c r="I15" i="13"/>
  <c r="I6" i="13"/>
  <c r="I13" i="13"/>
  <c r="I5" i="13"/>
  <c r="I12" i="13"/>
  <c r="I2" i="13"/>
  <c r="I11" i="13"/>
  <c r="I3" i="13"/>
  <c r="S8" i="13"/>
  <c r="S2" i="13"/>
  <c r="S23" i="13"/>
  <c r="S13" i="13"/>
  <c r="S5" i="13"/>
  <c r="S27" i="13"/>
  <c r="S18" i="13"/>
  <c r="S22" i="13"/>
  <c r="S12" i="13"/>
  <c r="S4" i="13"/>
  <c r="H22" i="12"/>
  <c r="H19" i="12"/>
  <c r="H24" i="12"/>
  <c r="H21" i="12"/>
  <c r="H23" i="12"/>
  <c r="H7" i="12"/>
  <c r="H13" i="12"/>
  <c r="H10" i="12"/>
  <c r="H11" i="12"/>
  <c r="H3" i="12"/>
  <c r="H6" i="12"/>
  <c r="H8" i="12"/>
  <c r="H15" i="12"/>
  <c r="H14" i="12"/>
  <c r="H5" i="12"/>
  <c r="H12" i="12"/>
  <c r="H9" i="12"/>
  <c r="H2" i="12"/>
  <c r="G14" i="11"/>
  <c r="G17" i="11"/>
  <c r="G12" i="11"/>
  <c r="G8" i="11"/>
  <c r="G7" i="11"/>
  <c r="G10" i="11"/>
  <c r="G6" i="11"/>
  <c r="G9" i="11"/>
  <c r="G2" i="11"/>
  <c r="G5" i="11"/>
  <c r="G4" i="11"/>
  <c r="G3" i="11"/>
  <c r="G15" i="11"/>
  <c r="O3" i="11"/>
  <c r="O7" i="11"/>
  <c r="O11" i="11"/>
  <c r="O13" i="11"/>
  <c r="O6" i="11"/>
  <c r="O5" i="11"/>
  <c r="O10" i="11"/>
  <c r="O8" i="11"/>
  <c r="O12" i="11"/>
  <c r="O21" i="11"/>
  <c r="O4" i="11"/>
  <c r="O9" i="11"/>
  <c r="O14" i="11"/>
  <c r="O17" i="11"/>
  <c r="O15" i="11"/>
  <c r="O22" i="11"/>
  <c r="O19" i="11"/>
  <c r="O2" i="11"/>
  <c r="O20" i="11"/>
  <c r="O16" i="11"/>
  <c r="O18" i="11"/>
  <c r="O24" i="11"/>
  <c r="G25" i="11"/>
  <c r="O23" i="11"/>
  <c r="G24" i="11"/>
  <c r="G23" i="11"/>
  <c r="G21" i="11"/>
  <c r="G26" i="11"/>
  <c r="G22" i="11"/>
  <c r="F2" i="10"/>
  <c r="F4" i="10"/>
  <c r="F3" i="10"/>
  <c r="F5" i="10"/>
  <c r="F14" i="10"/>
  <c r="F13" i="10"/>
  <c r="F12" i="10"/>
  <c r="F15" i="10"/>
  <c r="F10" i="10"/>
  <c r="M8" i="10"/>
  <c r="M6" i="10"/>
  <c r="M2" i="10"/>
  <c r="M13" i="10"/>
  <c r="M5" i="10"/>
  <c r="M10" i="10"/>
  <c r="M9" i="10"/>
  <c r="M7" i="10"/>
  <c r="M12" i="10"/>
  <c r="M11" i="10"/>
  <c r="M3" i="10"/>
  <c r="M4" i="10"/>
  <c r="G27" i="9"/>
  <c r="G23" i="9"/>
  <c r="G29" i="9"/>
  <c r="G18" i="9"/>
  <c r="G7" i="9"/>
  <c r="G19" i="9"/>
  <c r="G8" i="9"/>
  <c r="G2" i="9"/>
  <c r="G17" i="9"/>
  <c r="G14" i="9"/>
  <c r="G3" i="9"/>
  <c r="G15" i="9"/>
  <c r="G4" i="9"/>
  <c r="G11" i="9"/>
  <c r="G16" i="9"/>
  <c r="G5" i="9"/>
  <c r="G6" i="9"/>
  <c r="G10" i="9"/>
  <c r="G9" i="9"/>
  <c r="G13" i="9"/>
  <c r="O17" i="9"/>
  <c r="O10" i="9"/>
  <c r="O21" i="9"/>
  <c r="O16" i="9"/>
  <c r="O6" i="9"/>
  <c r="O19" i="9"/>
  <c r="O8" i="9"/>
  <c r="O11" i="9"/>
  <c r="O15" i="9"/>
  <c r="O7" i="9"/>
  <c r="O5" i="9"/>
  <c r="O3" i="9"/>
  <c r="O9" i="9"/>
  <c r="G26" i="9"/>
  <c r="G24" i="9"/>
  <c r="G28" i="9"/>
  <c r="M11" i="8"/>
  <c r="M4" i="8"/>
  <c r="M21" i="8"/>
  <c r="M3" i="8"/>
  <c r="M26" i="8"/>
  <c r="F4" i="8"/>
  <c r="F11" i="8"/>
  <c r="F9" i="8"/>
  <c r="F12" i="8"/>
  <c r="F10" i="8"/>
  <c r="F24" i="8"/>
  <c r="M18" i="8"/>
  <c r="M15" i="8"/>
  <c r="M2" i="8"/>
  <c r="M24" i="8"/>
  <c r="M17" i="8"/>
  <c r="M7" i="8"/>
  <c r="F3" i="8"/>
  <c r="M22" i="8"/>
  <c r="M12" i="8"/>
  <c r="M23" i="8"/>
  <c r="M14" i="8"/>
  <c r="M5" i="8"/>
  <c r="M20" i="8"/>
  <c r="M10" i="8"/>
  <c r="F16" i="8"/>
  <c r="F6" i="8"/>
  <c r="F14" i="8"/>
  <c r="F13" i="8"/>
  <c r="F7" i="8"/>
  <c r="F2" i="8"/>
  <c r="F15" i="8"/>
  <c r="F5" i="8"/>
  <c r="M2" i="7"/>
  <c r="M24" i="7"/>
  <c r="M12" i="7"/>
  <c r="M4" i="7"/>
  <c r="M21" i="7"/>
  <c r="M11" i="7"/>
  <c r="M3" i="7"/>
  <c r="M33" i="7"/>
  <c r="M27" i="7"/>
  <c r="M6" i="7"/>
  <c r="M13" i="7"/>
  <c r="M22" i="7"/>
  <c r="M18" i="7"/>
  <c r="M10" i="7"/>
  <c r="M20" i="7"/>
  <c r="M17" i="7"/>
  <c r="M9" i="7"/>
  <c r="M30" i="7"/>
  <c r="M23" i="7"/>
  <c r="M14" i="7"/>
  <c r="M34" i="7"/>
  <c r="M25" i="7"/>
  <c r="M5" i="7"/>
  <c r="M31" i="7"/>
  <c r="M16" i="7"/>
  <c r="M8" i="7"/>
  <c r="M32" i="7"/>
  <c r="M29" i="7"/>
  <c r="M15" i="7"/>
  <c r="M7" i="7"/>
  <c r="M26" i="7"/>
  <c r="M19" i="7"/>
  <c r="F19" i="7"/>
  <c r="F18" i="7"/>
  <c r="F20" i="7"/>
  <c r="F16" i="7"/>
  <c r="F21" i="7"/>
  <c r="F17" i="7"/>
  <c r="F8" i="7"/>
  <c r="F9" i="7"/>
  <c r="F6" i="7"/>
  <c r="F7" i="7"/>
  <c r="F4" i="7"/>
  <c r="F5" i="7"/>
  <c r="F10" i="7"/>
  <c r="F2" i="7"/>
  <c r="F11" i="7"/>
  <c r="G17" i="5"/>
  <c r="G14" i="5"/>
  <c r="G13" i="5"/>
  <c r="G16" i="5"/>
  <c r="G4" i="4"/>
  <c r="F10" i="4"/>
  <c r="N12" i="4"/>
  <c r="O5" i="4" s="1"/>
  <c r="O6" i="4"/>
  <c r="G3" i="3"/>
  <c r="G5" i="3"/>
  <c r="G4" i="3"/>
  <c r="G2" i="3"/>
  <c r="F14" i="3"/>
  <c r="G10" i="3" s="1"/>
  <c r="N12" i="3"/>
  <c r="O10" i="3" s="1"/>
  <c r="H17" i="2"/>
  <c r="H13" i="2"/>
  <c r="H14" i="2"/>
  <c r="H15" i="2"/>
  <c r="H18" i="2"/>
  <c r="P14" i="2"/>
  <c r="G10" i="2"/>
  <c r="H8" i="2" s="1"/>
  <c r="K14" i="2"/>
  <c r="L31" i="1"/>
  <c r="K31" i="1"/>
  <c r="J31" i="1"/>
  <c r="G31" i="1"/>
  <c r="G30" i="1"/>
  <c r="G29" i="1"/>
  <c r="G28" i="1"/>
  <c r="G27" i="1"/>
  <c r="G26" i="1"/>
  <c r="G25" i="1"/>
  <c r="G24" i="1"/>
  <c r="G23" i="1"/>
  <c r="G2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  <c r="E19" i="1"/>
  <c r="D19" i="1"/>
  <c r="C19" i="1"/>
  <c r="O3" i="4" l="1"/>
  <c r="O2" i="4"/>
  <c r="O10" i="4"/>
  <c r="G6" i="4"/>
  <c r="G2" i="4"/>
  <c r="G9" i="4"/>
  <c r="O11" i="4"/>
  <c r="O8" i="4"/>
  <c r="G8" i="4"/>
  <c r="G7" i="4"/>
  <c r="O4" i="4"/>
  <c r="O9" i="4"/>
  <c r="O7" i="4"/>
  <c r="G3" i="4"/>
  <c r="G5" i="4"/>
  <c r="G13" i="3"/>
  <c r="O11" i="3"/>
  <c r="O7" i="3"/>
  <c r="O3" i="3"/>
  <c r="O8" i="3"/>
  <c r="O4" i="3"/>
  <c r="O9" i="3"/>
  <c r="G12" i="3"/>
  <c r="G11" i="3"/>
  <c r="O5" i="3"/>
  <c r="G9" i="3"/>
  <c r="O2" i="3"/>
  <c r="O6" i="3"/>
  <c r="H2" i="2"/>
  <c r="H9" i="2"/>
  <c r="H6" i="2"/>
  <c r="H7" i="2"/>
  <c r="H4" i="2"/>
  <c r="H5" i="2"/>
  <c r="Q13" i="2"/>
  <c r="Q12" i="2"/>
  <c r="Q11" i="2"/>
  <c r="Q10" i="2"/>
  <c r="Q9" i="2"/>
  <c r="Q8" i="2"/>
  <c r="Q7" i="2"/>
  <c r="Q6" i="2"/>
  <c r="Q5" i="2"/>
  <c r="Q4" i="2"/>
  <c r="Q3" i="2"/>
  <c r="Q2" i="2"/>
  <c r="H3" i="2"/>
  <c r="N48" i="1"/>
  <c r="O31" i="1" s="1"/>
  <c r="F19" i="1"/>
  <c r="G15" i="1" s="1"/>
  <c r="N17" i="5" l="1"/>
  <c r="O16" i="5" s="1"/>
  <c r="O40" i="1"/>
  <c r="O17" i="1"/>
  <c r="O32" i="1"/>
  <c r="O30" i="1"/>
  <c r="O23" i="1"/>
  <c r="O26" i="1"/>
  <c r="O33" i="1"/>
  <c r="O27" i="1"/>
  <c r="O24" i="1"/>
  <c r="O5" i="1"/>
  <c r="O36" i="1"/>
  <c r="O34" i="1"/>
  <c r="O37" i="1"/>
  <c r="O8" i="1"/>
  <c r="O38" i="1"/>
  <c r="O18" i="1"/>
  <c r="O14" i="1"/>
  <c r="O39" i="1"/>
  <c r="O10" i="1"/>
  <c r="O43" i="1"/>
  <c r="O11" i="1"/>
  <c r="O44" i="1"/>
  <c r="O16" i="1"/>
  <c r="O4" i="1"/>
  <c r="O41" i="1"/>
  <c r="O21" i="1"/>
  <c r="O2" i="1"/>
  <c r="O3" i="1"/>
  <c r="O47" i="1"/>
  <c r="O6" i="1"/>
  <c r="O35" i="1"/>
  <c r="O9" i="1"/>
  <c r="O25" i="1"/>
  <c r="O45" i="1"/>
  <c r="O13" i="1"/>
  <c r="O29" i="1"/>
  <c r="O42" i="1"/>
  <c r="O28" i="1"/>
  <c r="O19" i="1"/>
  <c r="O12" i="1"/>
  <c r="O15" i="1"/>
  <c r="O7" i="1"/>
  <c r="O22" i="1"/>
  <c r="O46" i="1"/>
  <c r="O20" i="1"/>
  <c r="G6" i="1"/>
  <c r="G18" i="1"/>
  <c r="G8" i="1"/>
  <c r="G4" i="1"/>
  <c r="G7" i="1"/>
  <c r="G2" i="1"/>
  <c r="G5" i="1"/>
  <c r="G13" i="1"/>
  <c r="G9" i="1"/>
  <c r="G10" i="1"/>
  <c r="G16" i="1"/>
  <c r="G3" i="1"/>
  <c r="G14" i="1"/>
  <c r="G17" i="1"/>
  <c r="G12" i="1"/>
  <c r="G11" i="1"/>
  <c r="O5" i="5" l="1"/>
  <c r="O11" i="5"/>
  <c r="O10" i="5"/>
  <c r="O7" i="5"/>
  <c r="O12" i="5"/>
  <c r="O6" i="5"/>
  <c r="O4" i="5"/>
  <c r="O3" i="5"/>
  <c r="O2" i="5"/>
  <c r="O13" i="5"/>
  <c r="O14" i="5"/>
  <c r="O15" i="5"/>
</calcChain>
</file>

<file path=xl/sharedStrings.xml><?xml version="1.0" encoding="utf-8"?>
<sst xmlns="http://schemas.openxmlformats.org/spreadsheetml/2006/main" count="1914" uniqueCount="103">
  <si>
    <t>Abitibi-Témiscamingue</t>
  </si>
  <si>
    <t>Bas-Saint-Laurent</t>
  </si>
  <si>
    <t>Capitale-Nationale</t>
  </si>
  <si>
    <t>Centre-du-Québec</t>
  </si>
  <si>
    <t>Chaudière-Appalaches</t>
  </si>
  <si>
    <t>Côte-Nord</t>
  </si>
  <si>
    <t>Estrie</t>
  </si>
  <si>
    <t>Gaspésie--Îles-de-la-Madeleine</t>
  </si>
  <si>
    <t>Lanaudière</t>
  </si>
  <si>
    <t>Laurentides</t>
  </si>
  <si>
    <t>Laval</t>
  </si>
  <si>
    <t>Mauricie</t>
  </si>
  <si>
    <t>Montérégie</t>
  </si>
  <si>
    <t>Montréal</t>
  </si>
  <si>
    <t>Outaouais</t>
  </si>
  <si>
    <t>Provinces canadiennes (hors Québec)</t>
  </si>
  <si>
    <t>Saguenay--Lac-Saint-Jean</t>
  </si>
  <si>
    <t>Total général</t>
  </si>
  <si>
    <t>Total</t>
  </si>
  <si>
    <t>Région</t>
  </si>
  <si>
    <t> %</t>
  </si>
  <si>
    <t>T-1</t>
  </si>
  <si>
    <t>T-2</t>
  </si>
  <si>
    <t>T-3</t>
  </si>
  <si>
    <t>Hors Québec (Canada et autres pays)</t>
  </si>
  <si>
    <t>T-4</t>
  </si>
  <si>
    <t>Agence de recrutement</t>
  </si>
  <si>
    <t>Autres</t>
  </si>
  <si>
    <t>Gouvernement fédéral</t>
  </si>
  <si>
    <t>Gouvernement provincial</t>
  </si>
  <si>
    <t>Grande entreprise (500 employés et plus)</t>
  </si>
  <si>
    <t>Municipal</t>
  </si>
  <si>
    <t>Parapublic</t>
  </si>
  <si>
    <t>Particulier</t>
  </si>
  <si>
    <t>PME (1 à 499 employés)</t>
  </si>
  <si>
    <t>Sans but lucratif</t>
  </si>
  <si>
    <t>Type d'organisation</t>
  </si>
  <si>
    <t>Grande entreprise (&gt;500 employés)</t>
  </si>
  <si>
    <t>1100 - Agriculture, foresterie, pêche et chasse</t>
  </si>
  <si>
    <t>2100 - Extraction minière, exploitation en carrière, et extraction de pétrole et de gaz</t>
  </si>
  <si>
    <t>2200 - Services publics (électricité, gaz naturel, réseaux)</t>
  </si>
  <si>
    <t>2300 - Construction</t>
  </si>
  <si>
    <t>3112 - Fabrication - Aliments, boissons et tabac</t>
  </si>
  <si>
    <t>3134 - Fabrication - Textiles et produits du textile</t>
  </si>
  <si>
    <t>3156 - Fabrication - Vêtements et produits en cuir</t>
  </si>
  <si>
    <t>3210 - Fabrication - Produits en bois</t>
  </si>
  <si>
    <t>3220 - Fabrication - Papier</t>
  </si>
  <si>
    <t>3230 - Fabrication - Impression</t>
  </si>
  <si>
    <t>3240 - Fabrication - Pétrole et charbon</t>
  </si>
  <si>
    <t xml:space="preserve">3250 - Fabrication - Produits chimiques(sauf produits pharmaceutiques) </t>
  </si>
  <si>
    <t>3254 - Fabrication - Produits chimiques/Produits pharmaceutiques et médicaments</t>
  </si>
  <si>
    <t>3260 - Fabrication - Produits en plastique et en caoutchouc</t>
  </si>
  <si>
    <t>3310 - Fabrication - Première transformation des métaux, acier, aluminium, métaux non ferreux, fonderies</t>
  </si>
  <si>
    <t>3320 - Fabrication - Produits métalliques (forgeage, estampage, produits d'architecture, chaudières, réservoirs, etc.)</t>
  </si>
  <si>
    <t>3330 - Fabrication - Machines</t>
  </si>
  <si>
    <t>3340 - Fabrication - Produits informatiques et électroniques</t>
  </si>
  <si>
    <t>3350 - Fabrication - Matériel, appareils et composants électriques</t>
  </si>
  <si>
    <t>3360 - Fabrication - Matériel de transport</t>
  </si>
  <si>
    <t>3370 - Fabrication - Meubles et produits connexes</t>
  </si>
  <si>
    <t>3390 - Fabrication - Divers (produits médicaux, bijoux, jouets, etc.)</t>
  </si>
  <si>
    <t>4100 - Commerce de gros</t>
  </si>
  <si>
    <t>4445 - Commerce de détail</t>
  </si>
  <si>
    <t>4849 - Transport et entreposage</t>
  </si>
  <si>
    <t>5100 - Industrie de l'information et industrie culturelle</t>
  </si>
  <si>
    <t>5200 - Finance et assurances</t>
  </si>
  <si>
    <t>5300 - Services immobiliers et services de location et de location à bail</t>
  </si>
  <si>
    <t>5411 - Services juridique</t>
  </si>
  <si>
    <t>5412 - Services de comptabilité et services connexes</t>
  </si>
  <si>
    <t>5413 - Architecture, génie et services connexes</t>
  </si>
  <si>
    <t>5415 - Conception de systèmes informatiques et services connexes</t>
  </si>
  <si>
    <t>5416 - Services de conseils en gestion et de conseils scientifiques et techniques</t>
  </si>
  <si>
    <t>5417 - Services de recherche et de développement scientifiques</t>
  </si>
  <si>
    <t>5418 - Publicité, relations publiques et services connexes</t>
  </si>
  <si>
    <t>5419 - Autres services professionnels, scientifiques et techniques</t>
  </si>
  <si>
    <t>5600 - Services administratifs, services de soutien, services de gestion des déchets et services d'assainissement</t>
  </si>
  <si>
    <t>6100 - Services d'enseignement</t>
  </si>
  <si>
    <t>6200 - Soins de santé et assistance sociale</t>
  </si>
  <si>
    <t>7100 - Arts, spectacles et loisirs</t>
  </si>
  <si>
    <t>7200 - Services d'hébergement et de restauration</t>
  </si>
  <si>
    <t>8100 - Autres services (sauf les administrations publiques)</t>
  </si>
  <si>
    <t>9110 - Administration publique - fédérale</t>
  </si>
  <si>
    <t>9120 - Administration publique - provinciale</t>
  </si>
  <si>
    <t>9130 - Administration publique - locales, municipales et régionales</t>
  </si>
  <si>
    <t>9998 - À déterminer</t>
  </si>
  <si>
    <t>Secteur</t>
  </si>
  <si>
    <t>Sans but lucratif (OSBL)</t>
  </si>
  <si>
    <t xml:space="preserve">3250 - Fabrication - Produits chimiques (sauf produits pharmaceutiques) </t>
  </si>
  <si>
    <t>T-0</t>
  </si>
  <si>
    <t>3270 - Fabrication - Produits minéraux non métalliques</t>
  </si>
  <si>
    <t>3331 - Fabrication - Produits métalliques (forgeage, estampage, produits d'architecture, chaudières, réservoirs, quincailleries, etc.)</t>
  </si>
  <si>
    <t>5411 - Services juridiques</t>
  </si>
  <si>
    <t>International (hors Canada)</t>
  </si>
  <si>
    <t>Nord-du-Québec</t>
  </si>
  <si>
    <t>5619 - Services administratifs, services de soutien, services de gestion des déchets et services d'assainissement</t>
  </si>
  <si>
    <t>T-5</t>
  </si>
  <si>
    <t> T-5</t>
  </si>
  <si>
    <t>3310 - Fabrication - 1ière transformation des métaux,acier, aluminium, métaux non ferreux, fonderies</t>
  </si>
  <si>
    <t>T-6</t>
  </si>
  <si>
    <t>5500 - Gestion de sociétés et d'entreprises</t>
  </si>
  <si>
    <t>9140 - Administration publique - communauté autochtone</t>
  </si>
  <si>
    <t>5124 - Industrie de l'information et industrie culturelle</t>
  </si>
  <si>
    <t>5103 - Industrie de l'information et industrie culturelle</t>
  </si>
  <si>
    <t>5110 - Industrie de l'information et industrie culturelle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</si>
</sst>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0" fontId="3" fillId="0" borderId="9" xfId="1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Bleu 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H1" workbookViewId="0"/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4" width="5.140625" style="2" customWidth="1"/>
    <col min="5" max="6" width="7.7109375" style="2" bestFit="1" customWidth="1"/>
    <col min="7" max="7" width="10.140625" style="1" customWidth="1"/>
    <col min="8" max="8" width="56" style="1" customWidth="1"/>
    <col min="9" max="9" width="5.140625" style="2" bestFit="1" customWidth="1"/>
    <col min="10" max="11" width="5.140625" style="2" customWidth="1"/>
    <col min="12" max="13" width="7.7109375" style="2" bestFit="1" customWidth="1"/>
    <col min="14" max="16384" width="11.42578125" style="1"/>
  </cols>
  <sheetData>
    <row r="1" spans="1:13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18</v>
      </c>
      <c r="F1" s="5" t="s">
        <v>20</v>
      </c>
      <c r="H1" s="3" t="s">
        <v>84</v>
      </c>
      <c r="I1" s="4" t="s">
        <v>21</v>
      </c>
      <c r="J1" s="4" t="s">
        <v>22</v>
      </c>
      <c r="K1" s="4" t="s">
        <v>23</v>
      </c>
      <c r="L1" s="4" t="s">
        <v>18</v>
      </c>
      <c r="M1" s="5" t="s">
        <v>20</v>
      </c>
    </row>
    <row r="2" spans="1:13" ht="18" customHeight="1" x14ac:dyDescent="0.25">
      <c r="A2" s="9" t="s">
        <v>2</v>
      </c>
      <c r="B2" s="10">
        <v>1</v>
      </c>
      <c r="C2" s="10"/>
      <c r="D2" s="10"/>
      <c r="E2" s="12">
        <f>SUM(B2:D2)</f>
        <v>1</v>
      </c>
      <c r="F2" s="11">
        <f>E2/E8</f>
        <v>0.05</v>
      </c>
      <c r="H2" s="14" t="s">
        <v>50</v>
      </c>
      <c r="I2" s="10">
        <v>1</v>
      </c>
      <c r="J2" s="10"/>
      <c r="K2" s="10"/>
      <c r="L2" s="12">
        <f>SUM(I2:K2)</f>
        <v>1</v>
      </c>
      <c r="M2" s="11">
        <f>L2/L9</f>
        <v>0.05</v>
      </c>
    </row>
    <row r="3" spans="1:13" ht="18" customHeight="1" x14ac:dyDescent="0.25">
      <c r="A3" s="9" t="s">
        <v>6</v>
      </c>
      <c r="B3" s="10">
        <v>2</v>
      </c>
      <c r="C3" s="10">
        <v>1</v>
      </c>
      <c r="D3" s="10"/>
      <c r="E3" s="12">
        <f>SUM(B3:D3)</f>
        <v>3</v>
      </c>
      <c r="F3" s="11">
        <f>E3/E8</f>
        <v>0.15</v>
      </c>
      <c r="H3" s="14" t="s">
        <v>61</v>
      </c>
      <c r="I3" s="10">
        <v>1</v>
      </c>
      <c r="J3" s="10"/>
      <c r="K3" s="10"/>
      <c r="L3" s="12">
        <f>SUM(I3:K3)</f>
        <v>1</v>
      </c>
      <c r="M3" s="11">
        <f>L3/L9</f>
        <v>0.05</v>
      </c>
    </row>
    <row r="4" spans="1:13" ht="18" customHeight="1" x14ac:dyDescent="0.25">
      <c r="A4" s="9" t="s">
        <v>12</v>
      </c>
      <c r="B4" s="10">
        <v>1</v>
      </c>
      <c r="C4" s="10"/>
      <c r="D4" s="10"/>
      <c r="E4" s="12">
        <f>SUM(B4:D4)</f>
        <v>1</v>
      </c>
      <c r="F4" s="11">
        <f>E4/E8</f>
        <v>0.05</v>
      </c>
      <c r="H4" s="14" t="s">
        <v>64</v>
      </c>
      <c r="I4" s="10"/>
      <c r="J4" s="10">
        <v>1</v>
      </c>
      <c r="K4" s="10"/>
      <c r="L4" s="12">
        <f>SUM(I4:K4)</f>
        <v>1</v>
      </c>
      <c r="M4" s="11">
        <f>L4/L9</f>
        <v>0.05</v>
      </c>
    </row>
    <row r="5" spans="1:13" ht="18" customHeight="1" x14ac:dyDescent="0.25">
      <c r="A5" s="9" t="s">
        <v>13</v>
      </c>
      <c r="B5" s="10">
        <v>3</v>
      </c>
      <c r="C5" s="10">
        <v>3</v>
      </c>
      <c r="D5" s="10">
        <v>2</v>
      </c>
      <c r="E5" s="12">
        <f>SUM(B5:D5)</f>
        <v>8</v>
      </c>
      <c r="F5" s="11">
        <f>E5/E8</f>
        <v>0.4</v>
      </c>
      <c r="H5" s="14" t="s">
        <v>69</v>
      </c>
      <c r="I5" s="10">
        <v>1</v>
      </c>
      <c r="J5" s="10"/>
      <c r="K5" s="10"/>
      <c r="L5" s="12">
        <f>SUM(I5:K5)</f>
        <v>1</v>
      </c>
      <c r="M5" s="11">
        <f>L5/L9</f>
        <v>0.05</v>
      </c>
    </row>
    <row r="6" spans="1:13" ht="18" customHeight="1" x14ac:dyDescent="0.25">
      <c r="A6" s="9" t="s">
        <v>14</v>
      </c>
      <c r="B6" s="10">
        <v>1</v>
      </c>
      <c r="C6" s="10">
        <v>2</v>
      </c>
      <c r="D6" s="10">
        <v>2</v>
      </c>
      <c r="E6" s="12">
        <f>SUM(B6:D6)</f>
        <v>5</v>
      </c>
      <c r="F6" s="11">
        <f>E6/E8</f>
        <v>0.25</v>
      </c>
      <c r="H6" s="14" t="s">
        <v>70</v>
      </c>
      <c r="I6" s="10">
        <v>2</v>
      </c>
      <c r="J6" s="10">
        <v>1</v>
      </c>
      <c r="K6" s="10">
        <v>1</v>
      </c>
      <c r="L6" s="12">
        <f>SUM(I6:K6)</f>
        <v>4</v>
      </c>
      <c r="M6" s="11">
        <f>L6/L9</f>
        <v>0.2</v>
      </c>
    </row>
    <row r="7" spans="1:13" ht="18" customHeight="1" x14ac:dyDescent="0.25">
      <c r="A7" s="9" t="s">
        <v>15</v>
      </c>
      <c r="B7" s="10"/>
      <c r="C7" s="10">
        <v>1</v>
      </c>
      <c r="D7" s="10">
        <v>1</v>
      </c>
      <c r="E7" s="12">
        <f>SUM(B7:D7)</f>
        <v>2</v>
      </c>
      <c r="F7" s="11">
        <f>E7/E8</f>
        <v>0.1</v>
      </c>
      <c r="H7" s="14" t="s">
        <v>73</v>
      </c>
      <c r="I7" s="10">
        <v>2</v>
      </c>
      <c r="J7" s="10">
        <v>2</v>
      </c>
      <c r="K7" s="10">
        <v>1</v>
      </c>
      <c r="L7" s="12">
        <f>SUM(I7:K7)</f>
        <v>5</v>
      </c>
      <c r="M7" s="11">
        <f>L7/L9</f>
        <v>0.25</v>
      </c>
    </row>
    <row r="8" spans="1:13" ht="18" customHeight="1" thickBot="1" x14ac:dyDescent="0.3">
      <c r="A8" s="6" t="s">
        <v>18</v>
      </c>
      <c r="B8" s="7">
        <f>SUM(B2:B7)</f>
        <v>8</v>
      </c>
      <c r="C8" s="7">
        <f>SUM(C2:C7)</f>
        <v>7</v>
      </c>
      <c r="D8" s="7">
        <f>SUM(D2:D7)</f>
        <v>5</v>
      </c>
      <c r="E8" s="7">
        <f>SUM(E2:E7)</f>
        <v>20</v>
      </c>
      <c r="F8" s="8"/>
      <c r="H8" s="14" t="s">
        <v>80</v>
      </c>
      <c r="I8" s="10">
        <v>1</v>
      </c>
      <c r="J8" s="10">
        <v>3</v>
      </c>
      <c r="K8" s="10">
        <v>3</v>
      </c>
      <c r="L8" s="12">
        <f>SUM(I8:K8)</f>
        <v>7</v>
      </c>
      <c r="M8" s="11">
        <f>L8/L9</f>
        <v>0.35</v>
      </c>
    </row>
    <row r="9" spans="1:13" ht="18" customHeight="1" thickTop="1" thickBot="1" x14ac:dyDescent="0.3">
      <c r="H9" s="6" t="s">
        <v>17</v>
      </c>
      <c r="I9" s="7">
        <f>SUM(I2:I8)</f>
        <v>8</v>
      </c>
      <c r="J9" s="7">
        <f>SUM(J2:J8)</f>
        <v>7</v>
      </c>
      <c r="K9" s="7">
        <f>SUM(K2:K8)</f>
        <v>5</v>
      </c>
      <c r="L9" s="7">
        <f>SUM(L2:L8)</f>
        <v>20</v>
      </c>
      <c r="M9" s="8"/>
    </row>
    <row r="10" spans="1:13" ht="18" customHeight="1" thickTop="1" x14ac:dyDescent="0.25">
      <c r="A10" s="3" t="s">
        <v>36</v>
      </c>
      <c r="B10" s="4" t="s">
        <v>21</v>
      </c>
      <c r="C10" s="4" t="s">
        <v>22</v>
      </c>
      <c r="D10" s="4" t="s">
        <v>23</v>
      </c>
      <c r="E10" s="4" t="s">
        <v>18</v>
      </c>
      <c r="F10" s="5" t="s">
        <v>20</v>
      </c>
    </row>
    <row r="11" spans="1:13" ht="18" customHeight="1" x14ac:dyDescent="0.25">
      <c r="A11" s="9" t="s">
        <v>28</v>
      </c>
      <c r="B11" s="10">
        <v>1</v>
      </c>
      <c r="C11" s="10">
        <v>3</v>
      </c>
      <c r="D11" s="10">
        <v>3</v>
      </c>
      <c r="E11" s="12">
        <f>SUM(B11:D11)</f>
        <v>7</v>
      </c>
      <c r="F11" s="11">
        <f>E11/E14</f>
        <v>0.35</v>
      </c>
    </row>
    <row r="12" spans="1:13" ht="18" customHeight="1" x14ac:dyDescent="0.25">
      <c r="A12" s="9" t="s">
        <v>30</v>
      </c>
      <c r="B12" s="10">
        <v>1</v>
      </c>
      <c r="C12" s="10">
        <v>1</v>
      </c>
      <c r="D12" s="10"/>
      <c r="E12" s="12">
        <f>SUM(B12:D12)</f>
        <v>2</v>
      </c>
      <c r="F12" s="11">
        <f>E12/E14</f>
        <v>0.1</v>
      </c>
    </row>
    <row r="13" spans="1:13" ht="18" customHeight="1" x14ac:dyDescent="0.25">
      <c r="A13" s="9" t="s">
        <v>34</v>
      </c>
      <c r="B13" s="10">
        <v>6</v>
      </c>
      <c r="C13" s="10">
        <v>3</v>
      </c>
      <c r="D13" s="10">
        <v>2</v>
      </c>
      <c r="E13" s="12">
        <f>SUM(B13:D13)</f>
        <v>11</v>
      </c>
      <c r="F13" s="11">
        <f>E13/E14</f>
        <v>0.55000000000000004</v>
      </c>
    </row>
    <row r="14" spans="1:13" ht="18" customHeight="1" thickBot="1" x14ac:dyDescent="0.3">
      <c r="A14" s="6" t="s">
        <v>18</v>
      </c>
      <c r="B14" s="7">
        <f>SUM(B11:B13)</f>
        <v>8</v>
      </c>
      <c r="C14" s="7">
        <f>SUM(C11:C13)</f>
        <v>7</v>
      </c>
      <c r="D14" s="7">
        <f>SUM(D11:D13)</f>
        <v>5</v>
      </c>
      <c r="E14" s="7">
        <f>SUM(E11:E13)</f>
        <v>20</v>
      </c>
      <c r="F14" s="8"/>
    </row>
    <row r="15" spans="1:13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traduction
Été 2020 à Hiver 2021&amp;R&amp;"+,Normal"&amp;9Service des stages et du
développement professionnel</oddHeader>
  </headerFooter>
  <colBreaks count="1" manualBreakCount="1">
    <brk id="7" max="104857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22" sqref="B22"/>
    </sheetView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5" width="5.140625" style="2" customWidth="1"/>
    <col min="6" max="6" width="4.5703125" style="2" customWidth="1"/>
    <col min="7" max="8" width="7.7109375" style="2" bestFit="1" customWidth="1"/>
    <col min="9" max="9" width="10.140625" style="1" customWidth="1"/>
    <col min="10" max="10" width="56" style="1" customWidth="1"/>
    <col min="11" max="11" width="5.140625" style="2" bestFit="1" customWidth="1"/>
    <col min="12" max="13" width="5.140625" style="2" customWidth="1"/>
    <col min="14" max="14" width="5.140625" style="2" bestFit="1" customWidth="1"/>
    <col min="15" max="15" width="4.5703125" style="2" customWidth="1"/>
    <col min="16" max="17" width="7.7109375" style="2" bestFit="1" customWidth="1"/>
    <col min="18" max="16384" width="11.42578125" style="1"/>
  </cols>
  <sheetData>
    <row r="1" spans="1:17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94</v>
      </c>
      <c r="G1" s="4" t="s">
        <v>18</v>
      </c>
      <c r="H1" s="5" t="s">
        <v>20</v>
      </c>
      <c r="J1" s="3" t="s">
        <v>84</v>
      </c>
      <c r="K1" s="4" t="s">
        <v>21</v>
      </c>
      <c r="L1" s="4" t="s">
        <v>22</v>
      </c>
      <c r="M1" s="4" t="s">
        <v>23</v>
      </c>
      <c r="N1" s="4" t="s">
        <v>25</v>
      </c>
      <c r="O1" s="4" t="s">
        <v>94</v>
      </c>
      <c r="P1" s="4" t="s">
        <v>18</v>
      </c>
      <c r="Q1" s="5" t="s">
        <v>20</v>
      </c>
    </row>
    <row r="2" spans="1:17" ht="18" customHeight="1" x14ac:dyDescent="0.25">
      <c r="A2" s="9" t="s">
        <v>0</v>
      </c>
      <c r="B2" s="10">
        <v>1</v>
      </c>
      <c r="C2" s="10">
        <v>1</v>
      </c>
      <c r="D2" s="10"/>
      <c r="E2" s="10"/>
      <c r="F2" s="10"/>
      <c r="G2" s="12">
        <f>SUM(B2:F2)</f>
        <v>2</v>
      </c>
      <c r="H2" s="11">
        <f>G2/G13</f>
        <v>9.0090090090090089E-3</v>
      </c>
      <c r="J2" s="14" t="s">
        <v>42</v>
      </c>
      <c r="K2" s="10"/>
      <c r="L2" s="10"/>
      <c r="M2" s="10">
        <v>1</v>
      </c>
      <c r="N2" s="10"/>
      <c r="O2" s="10"/>
      <c r="P2" s="12">
        <f>SUM(K2:O2)</f>
        <v>1</v>
      </c>
      <c r="Q2" s="11">
        <f>P2/P31</f>
        <v>4.5045045045045045E-3</v>
      </c>
    </row>
    <row r="3" spans="1:17" ht="18" customHeight="1" x14ac:dyDescent="0.25">
      <c r="A3" s="9" t="s">
        <v>1</v>
      </c>
      <c r="B3" s="10"/>
      <c r="C3" s="10">
        <v>1</v>
      </c>
      <c r="D3" s="10"/>
      <c r="E3" s="10"/>
      <c r="F3" s="10"/>
      <c r="G3" s="12">
        <f>SUM(B3:F3)</f>
        <v>1</v>
      </c>
      <c r="H3" s="11">
        <f>G3/G13</f>
        <v>4.5045045045045045E-3</v>
      </c>
      <c r="J3" s="14" t="s">
        <v>43</v>
      </c>
      <c r="K3" s="10"/>
      <c r="L3" s="10"/>
      <c r="M3" s="10"/>
      <c r="N3" s="10">
        <v>1</v>
      </c>
      <c r="O3" s="10"/>
      <c r="P3" s="12">
        <f>SUM(K3:O3)</f>
        <v>1</v>
      </c>
      <c r="Q3" s="11">
        <f>P3/P31</f>
        <v>4.5045045045045045E-3</v>
      </c>
    </row>
    <row r="4" spans="1:17" ht="18" customHeight="1" x14ac:dyDescent="0.25">
      <c r="A4" s="9" t="s">
        <v>2</v>
      </c>
      <c r="B4" s="10">
        <v>4</v>
      </c>
      <c r="C4" s="10">
        <v>5</v>
      </c>
      <c r="D4" s="10">
        <v>2</v>
      </c>
      <c r="E4" s="10">
        <v>8</v>
      </c>
      <c r="F4" s="10"/>
      <c r="G4" s="12">
        <f>SUM(B4:F4)</f>
        <v>19</v>
      </c>
      <c r="H4" s="11">
        <f>G4/G13</f>
        <v>8.5585585585585586E-2</v>
      </c>
      <c r="J4" s="14" t="s">
        <v>46</v>
      </c>
      <c r="K4" s="10"/>
      <c r="L4" s="10"/>
      <c r="M4" s="10">
        <v>3</v>
      </c>
      <c r="N4" s="10"/>
      <c r="O4" s="10"/>
      <c r="P4" s="12">
        <f>SUM(K4:O4)</f>
        <v>3</v>
      </c>
      <c r="Q4" s="11">
        <f>P4/P31</f>
        <v>1.3513513513513514E-2</v>
      </c>
    </row>
    <row r="5" spans="1:17" ht="18" customHeight="1" x14ac:dyDescent="0.25">
      <c r="A5" s="9" t="s">
        <v>3</v>
      </c>
      <c r="B5" s="10">
        <v>2</v>
      </c>
      <c r="C5" s="10">
        <v>4</v>
      </c>
      <c r="D5" s="10">
        <v>2</v>
      </c>
      <c r="E5" s="10"/>
      <c r="F5" s="10"/>
      <c r="G5" s="12">
        <f>SUM(B5:F5)</f>
        <v>8</v>
      </c>
      <c r="H5" s="11">
        <f>G5/G13</f>
        <v>3.6036036036036036E-2</v>
      </c>
      <c r="J5" s="14" t="s">
        <v>49</v>
      </c>
      <c r="K5" s="10">
        <v>1</v>
      </c>
      <c r="L5" s="10"/>
      <c r="M5" s="10"/>
      <c r="N5" s="10"/>
      <c r="O5" s="10"/>
      <c r="P5" s="12">
        <f>SUM(K5:O5)</f>
        <v>1</v>
      </c>
      <c r="Q5" s="11">
        <f>P5/P31</f>
        <v>4.5045045045045045E-3</v>
      </c>
    </row>
    <row r="6" spans="1:17" ht="18" customHeight="1" x14ac:dyDescent="0.25">
      <c r="A6" s="9" t="s">
        <v>4</v>
      </c>
      <c r="B6" s="10"/>
      <c r="C6" s="10">
        <v>3</v>
      </c>
      <c r="D6" s="10">
        <v>1</v>
      </c>
      <c r="E6" s="10">
        <v>1</v>
      </c>
      <c r="F6" s="10">
        <v>1</v>
      </c>
      <c r="G6" s="12">
        <f>SUM(B6:F6)</f>
        <v>6</v>
      </c>
      <c r="H6" s="11">
        <f>G6/G13</f>
        <v>2.7027027027027029E-2</v>
      </c>
      <c r="J6" s="14" t="s">
        <v>51</v>
      </c>
      <c r="K6" s="10">
        <v>1</v>
      </c>
      <c r="L6" s="10"/>
      <c r="M6" s="10"/>
      <c r="N6" s="10"/>
      <c r="O6" s="10"/>
      <c r="P6" s="12">
        <f>SUM(K6:O6)</f>
        <v>1</v>
      </c>
      <c r="Q6" s="11">
        <f>P6/P31</f>
        <v>4.5045045045045045E-3</v>
      </c>
    </row>
    <row r="7" spans="1:17" ht="18" customHeight="1" x14ac:dyDescent="0.25">
      <c r="A7" s="9" t="s">
        <v>6</v>
      </c>
      <c r="B7" s="10">
        <v>25</v>
      </c>
      <c r="C7" s="10">
        <v>24</v>
      </c>
      <c r="D7" s="10">
        <v>28</v>
      </c>
      <c r="E7" s="10">
        <v>11</v>
      </c>
      <c r="F7" s="10">
        <v>1</v>
      </c>
      <c r="G7" s="12">
        <f>SUM(B7:F7)</f>
        <v>89</v>
      </c>
      <c r="H7" s="11">
        <f>G7/G13</f>
        <v>0.40090090090090091</v>
      </c>
      <c r="J7" s="14" t="s">
        <v>53</v>
      </c>
      <c r="K7" s="10"/>
      <c r="L7" s="10">
        <v>1</v>
      </c>
      <c r="M7" s="10"/>
      <c r="N7" s="10"/>
      <c r="O7" s="10"/>
      <c r="P7" s="12">
        <f>SUM(K7:O7)</f>
        <v>1</v>
      </c>
      <c r="Q7" s="11">
        <f>P7/P31</f>
        <v>4.5045045045045045E-3</v>
      </c>
    </row>
    <row r="8" spans="1:17" ht="18" customHeight="1" x14ac:dyDescent="0.25">
      <c r="A8" s="9" t="s">
        <v>8</v>
      </c>
      <c r="B8" s="10"/>
      <c r="C8" s="10"/>
      <c r="D8" s="10">
        <v>1</v>
      </c>
      <c r="E8" s="10"/>
      <c r="F8" s="10"/>
      <c r="G8" s="12">
        <f>SUM(B8:F8)</f>
        <v>1</v>
      </c>
      <c r="H8" s="11">
        <f>G8/G13</f>
        <v>4.5045045045045045E-3</v>
      </c>
      <c r="J8" s="14" t="s">
        <v>54</v>
      </c>
      <c r="K8" s="10">
        <v>2</v>
      </c>
      <c r="L8" s="10">
        <v>2</v>
      </c>
      <c r="M8" s="10"/>
      <c r="N8" s="10"/>
      <c r="O8" s="10"/>
      <c r="P8" s="12">
        <f>SUM(K8:O8)</f>
        <v>4</v>
      </c>
      <c r="Q8" s="11">
        <f>P8/P31</f>
        <v>1.8018018018018018E-2</v>
      </c>
    </row>
    <row r="9" spans="1:17" ht="18" customHeight="1" x14ac:dyDescent="0.25">
      <c r="A9" s="9" t="s">
        <v>9</v>
      </c>
      <c r="B9" s="10">
        <v>1</v>
      </c>
      <c r="C9" s="10">
        <v>2</v>
      </c>
      <c r="D9" s="10">
        <v>1</v>
      </c>
      <c r="E9" s="10"/>
      <c r="F9" s="10"/>
      <c r="G9" s="12">
        <f>SUM(B9:F9)</f>
        <v>4</v>
      </c>
      <c r="H9" s="11">
        <f>G9/G13</f>
        <v>1.8018018018018018E-2</v>
      </c>
      <c r="J9" s="14" t="s">
        <v>55</v>
      </c>
      <c r="K9" s="10">
        <v>2</v>
      </c>
      <c r="L9" s="10">
        <v>2</v>
      </c>
      <c r="M9" s="10">
        <v>4</v>
      </c>
      <c r="N9" s="10">
        <v>3</v>
      </c>
      <c r="O9" s="10"/>
      <c r="P9" s="12">
        <f>SUM(K9:O9)</f>
        <v>11</v>
      </c>
      <c r="Q9" s="11">
        <f>P9/P31</f>
        <v>4.954954954954955E-2</v>
      </c>
    </row>
    <row r="10" spans="1:17" ht="18" customHeight="1" x14ac:dyDescent="0.25">
      <c r="A10" s="9" t="s">
        <v>11</v>
      </c>
      <c r="B10" s="10"/>
      <c r="C10" s="10">
        <v>2</v>
      </c>
      <c r="D10" s="10">
        <v>1</v>
      </c>
      <c r="E10" s="10"/>
      <c r="F10" s="10"/>
      <c r="G10" s="12">
        <f>SUM(B10:F10)</f>
        <v>3</v>
      </c>
      <c r="H10" s="11">
        <f>G10/G13</f>
        <v>1.3513513513513514E-2</v>
      </c>
      <c r="J10" s="14" t="s">
        <v>56</v>
      </c>
      <c r="K10" s="10"/>
      <c r="L10" s="10">
        <v>1</v>
      </c>
      <c r="M10" s="10"/>
      <c r="N10" s="10"/>
      <c r="O10" s="10"/>
      <c r="P10" s="12">
        <f>SUM(K10:O10)</f>
        <v>1</v>
      </c>
      <c r="Q10" s="11">
        <f>P10/P31</f>
        <v>4.5045045045045045E-3</v>
      </c>
    </row>
    <row r="11" spans="1:17" ht="18" customHeight="1" x14ac:dyDescent="0.25">
      <c r="A11" s="9" t="s">
        <v>12</v>
      </c>
      <c r="B11" s="10">
        <v>5</v>
      </c>
      <c r="C11" s="10">
        <v>4</v>
      </c>
      <c r="D11" s="10">
        <v>14</v>
      </c>
      <c r="E11" s="10">
        <v>4</v>
      </c>
      <c r="F11" s="10"/>
      <c r="G11" s="12">
        <f>SUM(B11:F11)</f>
        <v>27</v>
      </c>
      <c r="H11" s="11">
        <f>G11/G13</f>
        <v>0.12162162162162163</v>
      </c>
      <c r="J11" s="14" t="s">
        <v>57</v>
      </c>
      <c r="K11" s="10"/>
      <c r="L11" s="10">
        <v>1</v>
      </c>
      <c r="M11" s="10">
        <v>1</v>
      </c>
      <c r="N11" s="10">
        <v>1</v>
      </c>
      <c r="O11" s="10"/>
      <c r="P11" s="12">
        <f>SUM(K11:O11)</f>
        <v>3</v>
      </c>
      <c r="Q11" s="11">
        <f>P11/P31</f>
        <v>1.3513513513513514E-2</v>
      </c>
    </row>
    <row r="12" spans="1:17" ht="18" customHeight="1" x14ac:dyDescent="0.25">
      <c r="A12" s="9" t="s">
        <v>13</v>
      </c>
      <c r="B12" s="10">
        <v>10</v>
      </c>
      <c r="C12" s="10">
        <v>17</v>
      </c>
      <c r="D12" s="10">
        <v>19</v>
      </c>
      <c r="E12" s="10">
        <v>16</v>
      </c>
      <c r="F12" s="10"/>
      <c r="G12" s="12">
        <f>SUM(B12:F12)</f>
        <v>62</v>
      </c>
      <c r="H12" s="11">
        <f>G12/G13</f>
        <v>0.27927927927927926</v>
      </c>
      <c r="J12" s="14" t="s">
        <v>58</v>
      </c>
      <c r="K12" s="10">
        <v>2</v>
      </c>
      <c r="L12" s="10"/>
      <c r="M12" s="10"/>
      <c r="N12" s="10"/>
      <c r="O12" s="10"/>
      <c r="P12" s="12">
        <f>SUM(K12:O12)</f>
        <v>2</v>
      </c>
      <c r="Q12" s="11">
        <f>P12/P31</f>
        <v>9.0090090090090089E-3</v>
      </c>
    </row>
    <row r="13" spans="1:17" ht="18" customHeight="1" thickBot="1" x14ac:dyDescent="0.3">
      <c r="A13" s="6" t="s">
        <v>18</v>
      </c>
      <c r="B13" s="7">
        <f>SUM(B2:B12)</f>
        <v>48</v>
      </c>
      <c r="C13" s="7">
        <f>SUM(C2:C12)</f>
        <v>63</v>
      </c>
      <c r="D13" s="7">
        <f>SUM(D2:D12)</f>
        <v>69</v>
      </c>
      <c r="E13" s="7">
        <f>SUM(E2:E12)</f>
        <v>40</v>
      </c>
      <c r="F13" s="7">
        <f>SUM(F2:F12)</f>
        <v>2</v>
      </c>
      <c r="G13" s="7">
        <f>SUM(G2:G12)</f>
        <v>222</v>
      </c>
      <c r="H13" s="8"/>
      <c r="J13" s="14" t="s">
        <v>59</v>
      </c>
      <c r="K13" s="10"/>
      <c r="L13" s="10">
        <v>1</v>
      </c>
      <c r="M13" s="10">
        <v>1</v>
      </c>
      <c r="N13" s="10"/>
      <c r="O13" s="10"/>
      <c r="P13" s="12">
        <f>SUM(K13:O13)</f>
        <v>2</v>
      </c>
      <c r="Q13" s="11">
        <f>P13/P31</f>
        <v>9.0090090090090089E-3</v>
      </c>
    </row>
    <row r="14" spans="1:17" ht="18" customHeight="1" thickTop="1" thickBot="1" x14ac:dyDescent="0.3">
      <c r="J14" s="14" t="s">
        <v>60</v>
      </c>
      <c r="K14" s="10"/>
      <c r="L14" s="10"/>
      <c r="M14" s="10">
        <v>1</v>
      </c>
      <c r="N14" s="10"/>
      <c r="O14" s="10"/>
      <c r="P14" s="12">
        <f>SUM(K14:O14)</f>
        <v>1</v>
      </c>
      <c r="Q14" s="11">
        <f>P14/P31</f>
        <v>4.5045045045045045E-3</v>
      </c>
    </row>
    <row r="15" spans="1:17" ht="18" customHeight="1" thickTop="1" x14ac:dyDescent="0.25">
      <c r="A15" s="3" t="s">
        <v>36</v>
      </c>
      <c r="B15" s="4" t="s">
        <v>21</v>
      </c>
      <c r="C15" s="4" t="s">
        <v>22</v>
      </c>
      <c r="D15" s="4" t="s">
        <v>23</v>
      </c>
      <c r="E15" s="4" t="s">
        <v>25</v>
      </c>
      <c r="F15" s="4" t="s">
        <v>94</v>
      </c>
      <c r="G15" s="4" t="s">
        <v>18</v>
      </c>
      <c r="H15" s="5" t="s">
        <v>20</v>
      </c>
      <c r="J15" s="14" t="s">
        <v>61</v>
      </c>
      <c r="K15" s="10"/>
      <c r="L15" s="10">
        <v>1</v>
      </c>
      <c r="M15" s="10">
        <v>1</v>
      </c>
      <c r="N15" s="10">
        <v>1</v>
      </c>
      <c r="O15" s="10"/>
      <c r="P15" s="12">
        <f>SUM(K15:O15)</f>
        <v>3</v>
      </c>
      <c r="Q15" s="11">
        <f>P15/P31</f>
        <v>1.3513513513513514E-2</v>
      </c>
    </row>
    <row r="16" spans="1:17" ht="18" customHeight="1" x14ac:dyDescent="0.25">
      <c r="A16" s="9" t="s">
        <v>28</v>
      </c>
      <c r="B16" s="10">
        <v>1</v>
      </c>
      <c r="C16" s="10">
        <v>2</v>
      </c>
      <c r="D16" s="10">
        <v>3</v>
      </c>
      <c r="E16" s="10"/>
      <c r="F16" s="10"/>
      <c r="G16" s="12">
        <f>SUM(B16:F16)</f>
        <v>6</v>
      </c>
      <c r="H16" s="11">
        <f>G16/G22</f>
        <v>2.7027027027027029E-2</v>
      </c>
      <c r="J16" s="14" t="s">
        <v>62</v>
      </c>
      <c r="K16" s="10">
        <v>1</v>
      </c>
      <c r="L16" s="10"/>
      <c r="M16" s="10"/>
      <c r="N16" s="10"/>
      <c r="O16" s="10"/>
      <c r="P16" s="12">
        <f>SUM(K16:O16)</f>
        <v>1</v>
      </c>
      <c r="Q16" s="11">
        <f>P16/P31</f>
        <v>4.5045045045045045E-3</v>
      </c>
    </row>
    <row r="17" spans="1:17" ht="18" customHeight="1" x14ac:dyDescent="0.25">
      <c r="A17" s="9" t="s">
        <v>29</v>
      </c>
      <c r="B17" s="10">
        <v>2</v>
      </c>
      <c r="C17" s="10">
        <v>1</v>
      </c>
      <c r="D17" s="10"/>
      <c r="E17" s="10">
        <v>1</v>
      </c>
      <c r="F17" s="10"/>
      <c r="G17" s="12">
        <f>SUM(B17:F17)</f>
        <v>4</v>
      </c>
      <c r="H17" s="11">
        <f>G17/G22</f>
        <v>1.8018018018018018E-2</v>
      </c>
      <c r="J17" s="14" t="s">
        <v>63</v>
      </c>
      <c r="K17" s="10">
        <v>3</v>
      </c>
      <c r="L17" s="10">
        <v>2</v>
      </c>
      <c r="M17" s="10">
        <v>2</v>
      </c>
      <c r="N17" s="10">
        <v>2</v>
      </c>
      <c r="O17" s="10"/>
      <c r="P17" s="12">
        <f>SUM(K17:O17)</f>
        <v>9</v>
      </c>
      <c r="Q17" s="11">
        <f>P17/P31</f>
        <v>4.0540540540540543E-2</v>
      </c>
    </row>
    <row r="18" spans="1:17" ht="18" customHeight="1" x14ac:dyDescent="0.25">
      <c r="A18" s="9" t="s">
        <v>30</v>
      </c>
      <c r="B18" s="10">
        <v>13</v>
      </c>
      <c r="C18" s="10">
        <v>16</v>
      </c>
      <c r="D18" s="10">
        <v>27</v>
      </c>
      <c r="E18" s="10">
        <v>15</v>
      </c>
      <c r="F18" s="10">
        <v>2</v>
      </c>
      <c r="G18" s="12">
        <f>SUM(B18:F18)</f>
        <v>73</v>
      </c>
      <c r="H18" s="11">
        <f>G18/G22</f>
        <v>0.32882882882882886</v>
      </c>
      <c r="J18" s="14" t="s">
        <v>64</v>
      </c>
      <c r="K18" s="10">
        <v>5</v>
      </c>
      <c r="L18" s="10">
        <v>9</v>
      </c>
      <c r="M18" s="10">
        <v>10</v>
      </c>
      <c r="N18" s="10">
        <v>3</v>
      </c>
      <c r="O18" s="10">
        <v>1</v>
      </c>
      <c r="P18" s="12">
        <f>SUM(K18:O18)</f>
        <v>28</v>
      </c>
      <c r="Q18" s="11">
        <f>P18/P31</f>
        <v>0.12612612612612611</v>
      </c>
    </row>
    <row r="19" spans="1:17" ht="18" customHeight="1" x14ac:dyDescent="0.25">
      <c r="A19" s="9" t="s">
        <v>31</v>
      </c>
      <c r="B19" s="10">
        <v>1</v>
      </c>
      <c r="C19" s="10">
        <v>2</v>
      </c>
      <c r="D19" s="10"/>
      <c r="E19" s="10"/>
      <c r="F19" s="10"/>
      <c r="G19" s="12">
        <f>SUM(B19:F19)</f>
        <v>3</v>
      </c>
      <c r="H19" s="11">
        <f>G19/G22</f>
        <v>1.3513513513513514E-2</v>
      </c>
      <c r="J19" s="14" t="s">
        <v>68</v>
      </c>
      <c r="K19" s="10">
        <v>1</v>
      </c>
      <c r="L19" s="10"/>
      <c r="M19" s="10"/>
      <c r="N19" s="10"/>
      <c r="O19" s="10"/>
      <c r="P19" s="12">
        <f>SUM(K19:O19)</f>
        <v>1</v>
      </c>
      <c r="Q19" s="11">
        <f>P19/P31</f>
        <v>4.5045045045045045E-3</v>
      </c>
    </row>
    <row r="20" spans="1:17" ht="18" customHeight="1" x14ac:dyDescent="0.25">
      <c r="A20" s="9" t="s">
        <v>32</v>
      </c>
      <c r="B20" s="10">
        <v>13</v>
      </c>
      <c r="C20" s="10">
        <v>10</v>
      </c>
      <c r="D20" s="10">
        <v>10</v>
      </c>
      <c r="E20" s="10">
        <v>2</v>
      </c>
      <c r="F20" s="10"/>
      <c r="G20" s="12">
        <f>SUM(B20:F20)</f>
        <v>35</v>
      </c>
      <c r="H20" s="11">
        <f>G20/G22</f>
        <v>0.15765765765765766</v>
      </c>
      <c r="J20" s="14" t="s">
        <v>69</v>
      </c>
      <c r="K20" s="10">
        <v>4</v>
      </c>
      <c r="L20" s="10">
        <v>15</v>
      </c>
      <c r="M20" s="10">
        <v>22</v>
      </c>
      <c r="N20" s="10">
        <v>22</v>
      </c>
      <c r="O20" s="10">
        <v>1</v>
      </c>
      <c r="P20" s="12">
        <f>SUM(K20:O20)</f>
        <v>64</v>
      </c>
      <c r="Q20" s="11">
        <f>P20/P31</f>
        <v>0.28828828828828829</v>
      </c>
    </row>
    <row r="21" spans="1:17" ht="18" customHeight="1" x14ac:dyDescent="0.25">
      <c r="A21" s="9" t="s">
        <v>34</v>
      </c>
      <c r="B21" s="10">
        <v>18</v>
      </c>
      <c r="C21" s="10">
        <v>32</v>
      </c>
      <c r="D21" s="10">
        <v>29</v>
      </c>
      <c r="E21" s="10">
        <v>22</v>
      </c>
      <c r="F21" s="10"/>
      <c r="G21" s="12">
        <f>SUM(B21:F21)</f>
        <v>101</v>
      </c>
      <c r="H21" s="11">
        <f>G21/G22</f>
        <v>0.45495495495495497</v>
      </c>
      <c r="J21" s="14" t="s">
        <v>70</v>
      </c>
      <c r="K21" s="10">
        <v>2</v>
      </c>
      <c r="L21" s="10">
        <v>1</v>
      </c>
      <c r="M21" s="10"/>
      <c r="N21" s="10"/>
      <c r="O21" s="10"/>
      <c r="P21" s="12">
        <f>SUM(K21:O21)</f>
        <v>3</v>
      </c>
      <c r="Q21" s="11">
        <f>P21/P31</f>
        <v>1.3513513513513514E-2</v>
      </c>
    </row>
    <row r="22" spans="1:17" ht="18" customHeight="1" thickBot="1" x14ac:dyDescent="0.3">
      <c r="A22" s="6" t="s">
        <v>18</v>
      </c>
      <c r="B22" s="7">
        <f>SUM(B16:B21)</f>
        <v>48</v>
      </c>
      <c r="C22" s="7">
        <f>SUM(C16:C21)</f>
        <v>63</v>
      </c>
      <c r="D22" s="7">
        <f>SUM(D16:D21)</f>
        <v>69</v>
      </c>
      <c r="E22" s="7">
        <f>SUM(E16:E21)</f>
        <v>40</v>
      </c>
      <c r="F22" s="7">
        <f>SUM(F16:F21)</f>
        <v>2</v>
      </c>
      <c r="G22" s="7">
        <f>SUM(G16:G21)</f>
        <v>222</v>
      </c>
      <c r="H22" s="8"/>
      <c r="J22" s="14" t="s">
        <v>71</v>
      </c>
      <c r="K22" s="10"/>
      <c r="L22" s="10">
        <v>3</v>
      </c>
      <c r="M22" s="10">
        <v>4</v>
      </c>
      <c r="N22" s="10">
        <v>2</v>
      </c>
      <c r="O22" s="10"/>
      <c r="P22" s="12">
        <f>SUM(K22:O22)</f>
        <v>9</v>
      </c>
      <c r="Q22" s="11">
        <f>P22/P31</f>
        <v>4.0540540540540543E-2</v>
      </c>
    </row>
    <row r="23" spans="1:17" ht="18" customHeight="1" thickTop="1" x14ac:dyDescent="0.25">
      <c r="J23" s="14" t="s">
        <v>73</v>
      </c>
      <c r="K23" s="10">
        <v>1</v>
      </c>
      <c r="L23" s="10">
        <v>2</v>
      </c>
      <c r="M23" s="10">
        <v>1</v>
      </c>
      <c r="N23" s="10"/>
      <c r="O23" s="10"/>
      <c r="P23" s="12">
        <f>SUM(K23:O23)</f>
        <v>4</v>
      </c>
      <c r="Q23" s="11">
        <f>P23/P31</f>
        <v>1.8018018018018018E-2</v>
      </c>
    </row>
    <row r="24" spans="1:17" ht="18" customHeight="1" x14ac:dyDescent="0.25">
      <c r="J24" s="14" t="s">
        <v>74</v>
      </c>
      <c r="K24" s="10"/>
      <c r="L24" s="10">
        <v>1</v>
      </c>
      <c r="M24" s="10">
        <v>1</v>
      </c>
      <c r="N24" s="10">
        <v>1</v>
      </c>
      <c r="O24" s="10"/>
      <c r="P24" s="12">
        <f>SUM(K24:O24)</f>
        <v>3</v>
      </c>
      <c r="Q24" s="11">
        <f>P24/P31</f>
        <v>1.3513513513513514E-2</v>
      </c>
    </row>
    <row r="25" spans="1:17" ht="18" customHeight="1" x14ac:dyDescent="0.25">
      <c r="J25" s="14" t="s">
        <v>75</v>
      </c>
      <c r="K25" s="10">
        <v>14</v>
      </c>
      <c r="L25" s="10">
        <v>12</v>
      </c>
      <c r="M25" s="10">
        <v>10</v>
      </c>
      <c r="N25" s="10">
        <v>2</v>
      </c>
      <c r="O25" s="10"/>
      <c r="P25" s="12">
        <f>SUM(K25:O25)</f>
        <v>38</v>
      </c>
      <c r="Q25" s="11">
        <f>P25/P31</f>
        <v>0.17117117117117117</v>
      </c>
    </row>
    <row r="26" spans="1:17" ht="18" customHeight="1" x14ac:dyDescent="0.25">
      <c r="J26" s="14" t="s">
        <v>79</v>
      </c>
      <c r="K26" s="10">
        <v>3</v>
      </c>
      <c r="L26" s="10"/>
      <c r="M26" s="10"/>
      <c r="N26" s="10"/>
      <c r="O26" s="10"/>
      <c r="P26" s="12">
        <f>SUM(K26:O26)</f>
        <v>3</v>
      </c>
      <c r="Q26" s="11">
        <f>P26/P31</f>
        <v>1.3513513513513514E-2</v>
      </c>
    </row>
    <row r="27" spans="1:17" ht="18" customHeight="1" x14ac:dyDescent="0.25">
      <c r="J27" s="14" t="s">
        <v>80</v>
      </c>
      <c r="K27" s="10">
        <v>1</v>
      </c>
      <c r="L27" s="10">
        <v>2</v>
      </c>
      <c r="M27" s="10">
        <v>2</v>
      </c>
      <c r="N27" s="10"/>
      <c r="O27" s="10"/>
      <c r="P27" s="12">
        <f>SUM(K27:O27)</f>
        <v>5</v>
      </c>
      <c r="Q27" s="11">
        <f>P27/P31</f>
        <v>2.2522522522522521E-2</v>
      </c>
    </row>
    <row r="28" spans="1:17" ht="18" customHeight="1" x14ac:dyDescent="0.25">
      <c r="J28" s="14" t="s">
        <v>81</v>
      </c>
      <c r="K28" s="10">
        <v>2</v>
      </c>
      <c r="L28" s="10">
        <v>1</v>
      </c>
      <c r="M28" s="10"/>
      <c r="N28" s="10">
        <v>1</v>
      </c>
      <c r="O28" s="10"/>
      <c r="P28" s="12">
        <f>SUM(K28:O28)</f>
        <v>4</v>
      </c>
      <c r="Q28" s="11">
        <f>P28/P31</f>
        <v>1.8018018018018018E-2</v>
      </c>
    </row>
    <row r="29" spans="1:17" ht="18" customHeight="1" x14ac:dyDescent="0.25">
      <c r="J29" s="14" t="s">
        <v>82</v>
      </c>
      <c r="K29" s="10">
        <v>1</v>
      </c>
      <c r="L29" s="10">
        <v>2</v>
      </c>
      <c r="M29" s="10"/>
      <c r="N29" s="10"/>
      <c r="O29" s="10"/>
      <c r="P29" s="12">
        <f>SUM(K29:O29)</f>
        <v>3</v>
      </c>
      <c r="Q29" s="11">
        <f>P29/P31</f>
        <v>1.3513513513513514E-2</v>
      </c>
    </row>
    <row r="30" spans="1:17" ht="18" customHeight="1" x14ac:dyDescent="0.25">
      <c r="J30" s="14" t="s">
        <v>83</v>
      </c>
      <c r="K30" s="10">
        <v>2</v>
      </c>
      <c r="L30" s="10">
        <v>4</v>
      </c>
      <c r="M30" s="10">
        <v>5</v>
      </c>
      <c r="N30" s="10">
        <v>1</v>
      </c>
      <c r="O30" s="10"/>
      <c r="P30" s="12">
        <f>SUM(K30:O30)</f>
        <v>12</v>
      </c>
      <c r="Q30" s="11">
        <f>P30/P31</f>
        <v>5.4054054054054057E-2</v>
      </c>
    </row>
    <row r="31" spans="1:17" ht="18" customHeight="1" thickBot="1" x14ac:dyDescent="0.3">
      <c r="J31" s="6" t="s">
        <v>17</v>
      </c>
      <c r="K31" s="7">
        <f>SUM(K2:K30)</f>
        <v>48</v>
      </c>
      <c r="L31" s="7">
        <f>SUM(L2:L30)</f>
        <v>63</v>
      </c>
      <c r="M31" s="7">
        <f>SUM(M2:M30)</f>
        <v>69</v>
      </c>
      <c r="N31" s="7">
        <f>SUM(N2:N30)</f>
        <v>40</v>
      </c>
      <c r="O31" s="7">
        <f>SUM(O2:O30)</f>
        <v>2</v>
      </c>
      <c r="P31" s="7">
        <f>SUM(P2:P30)</f>
        <v>222</v>
      </c>
      <c r="Q31" s="8"/>
    </row>
    <row r="32" spans="1:17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informatique et en informatique de gestion
Été 2020 à Hiver 2021&amp;R&amp;"+,Normal"&amp;9Service des stages et du
développement professionnel</oddHeader>
  </headerFooter>
  <colBreaks count="1" manualBreakCount="1">
    <brk id="9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18" sqref="B18"/>
    </sheetView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4" width="5.140625" style="2" customWidth="1"/>
    <col min="5" max="6" width="7.7109375" style="2" bestFit="1" customWidth="1"/>
    <col min="7" max="7" width="10.140625" style="1" customWidth="1"/>
    <col min="8" max="8" width="56" style="1" customWidth="1"/>
    <col min="9" max="9" width="5.140625" style="2" bestFit="1" customWidth="1"/>
    <col min="10" max="11" width="5.140625" style="2" customWidth="1"/>
    <col min="12" max="13" width="7.7109375" style="2" bestFit="1" customWidth="1"/>
    <col min="14" max="16384" width="11.42578125" style="1"/>
  </cols>
  <sheetData>
    <row r="1" spans="1:13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18</v>
      </c>
      <c r="F1" s="5" t="s">
        <v>20</v>
      </c>
      <c r="H1" s="3" t="s">
        <v>84</v>
      </c>
      <c r="I1" s="4" t="s">
        <v>21</v>
      </c>
      <c r="J1" s="4" t="s">
        <v>22</v>
      </c>
      <c r="K1" s="4" t="s">
        <v>23</v>
      </c>
      <c r="L1" s="4" t="s">
        <v>18</v>
      </c>
      <c r="M1" s="5" t="s">
        <v>20</v>
      </c>
    </row>
    <row r="2" spans="1:13" ht="18" customHeight="1" x14ac:dyDescent="0.25">
      <c r="A2" s="9" t="s">
        <v>2</v>
      </c>
      <c r="B2" s="10">
        <v>3</v>
      </c>
      <c r="C2" s="10"/>
      <c r="D2" s="10">
        <v>1</v>
      </c>
      <c r="E2" s="12">
        <f>SUM(B2:D2)</f>
        <v>4</v>
      </c>
      <c r="F2" s="11">
        <f>E2/E9</f>
        <v>9.5238095238095233E-2</v>
      </c>
      <c r="H2" s="14" t="s">
        <v>40</v>
      </c>
      <c r="I2" s="10"/>
      <c r="J2" s="10"/>
      <c r="K2" s="10">
        <v>1</v>
      </c>
      <c r="L2" s="12">
        <f>SUM(I2:K2)</f>
        <v>1</v>
      </c>
      <c r="M2" s="11">
        <f>L2/L13</f>
        <v>2.3809523809523808E-2</v>
      </c>
    </row>
    <row r="3" spans="1:13" ht="18" customHeight="1" x14ac:dyDescent="0.25">
      <c r="A3" s="9" t="s">
        <v>5</v>
      </c>
      <c r="B3" s="10">
        <v>1</v>
      </c>
      <c r="C3" s="10"/>
      <c r="D3" s="10"/>
      <c r="E3" s="12">
        <f>SUM(B3:D3)</f>
        <v>1</v>
      </c>
      <c r="F3" s="11">
        <f>E3/E9</f>
        <v>2.3809523809523808E-2</v>
      </c>
      <c r="H3" s="14" t="s">
        <v>61</v>
      </c>
      <c r="I3" s="10"/>
      <c r="J3" s="10"/>
      <c r="K3" s="10">
        <v>2</v>
      </c>
      <c r="L3" s="12">
        <f>SUM(I3:K3)</f>
        <v>2</v>
      </c>
      <c r="M3" s="11">
        <f>L3/L13</f>
        <v>4.7619047619047616E-2</v>
      </c>
    </row>
    <row r="4" spans="1:13" ht="18" customHeight="1" x14ac:dyDescent="0.25">
      <c r="A4" s="9" t="s">
        <v>6</v>
      </c>
      <c r="B4" s="10">
        <v>7</v>
      </c>
      <c r="C4" s="10">
        <v>7</v>
      </c>
      <c r="D4" s="10">
        <v>9</v>
      </c>
      <c r="E4" s="12">
        <f t="shared" ref="E4:E5" si="0">SUM(B4:D4)</f>
        <v>23</v>
      </c>
      <c r="F4" s="11">
        <f>E4/E9</f>
        <v>0.54761904761904767</v>
      </c>
      <c r="H4" s="14" t="s">
        <v>64</v>
      </c>
      <c r="I4" s="10">
        <v>1</v>
      </c>
      <c r="J4" s="10">
        <v>1</v>
      </c>
      <c r="K4" s="10">
        <v>1</v>
      </c>
      <c r="L4" s="12">
        <f>SUM(I4:K4)</f>
        <v>3</v>
      </c>
      <c r="M4" s="11">
        <f>L4/L13</f>
        <v>7.1428571428571425E-2</v>
      </c>
    </row>
    <row r="5" spans="1:13" ht="18" customHeight="1" x14ac:dyDescent="0.25">
      <c r="A5" s="9" t="s">
        <v>12</v>
      </c>
      <c r="B5" s="10">
        <v>3</v>
      </c>
      <c r="C5" s="10"/>
      <c r="D5" s="10">
        <v>4</v>
      </c>
      <c r="E5" s="12">
        <f t="shared" si="0"/>
        <v>7</v>
      </c>
      <c r="F5" s="11">
        <f>E5/E9</f>
        <v>0.16666666666666666</v>
      </c>
      <c r="H5" s="14" t="s">
        <v>70</v>
      </c>
      <c r="I5" s="10"/>
      <c r="J5" s="10">
        <v>1</v>
      </c>
      <c r="K5" s="10"/>
      <c r="L5" s="12">
        <f>SUM(I5:K5)</f>
        <v>1</v>
      </c>
      <c r="M5" s="11">
        <f>L5/L13</f>
        <v>2.3809523809523808E-2</v>
      </c>
    </row>
    <row r="6" spans="1:13" ht="18" customHeight="1" x14ac:dyDescent="0.25">
      <c r="A6" s="9" t="s">
        <v>13</v>
      </c>
      <c r="B6" s="10"/>
      <c r="C6" s="10"/>
      <c r="D6" s="10">
        <v>1</v>
      </c>
      <c r="E6" s="12">
        <f>SUM(B6:D6)</f>
        <v>1</v>
      </c>
      <c r="F6" s="11">
        <f>E6/E9</f>
        <v>2.3809523809523808E-2</v>
      </c>
      <c r="H6" s="14" t="s">
        <v>71</v>
      </c>
      <c r="I6" s="10">
        <v>1</v>
      </c>
      <c r="J6" s="10"/>
      <c r="K6" s="10">
        <v>1</v>
      </c>
      <c r="L6" s="12">
        <f>SUM(I6:K6)</f>
        <v>2</v>
      </c>
      <c r="M6" s="11">
        <f>L6/L13</f>
        <v>4.7619047619047616E-2</v>
      </c>
    </row>
    <row r="7" spans="1:13" ht="18" customHeight="1" x14ac:dyDescent="0.25">
      <c r="A7" s="9" t="s">
        <v>92</v>
      </c>
      <c r="B7" s="10"/>
      <c r="C7" s="10">
        <v>1</v>
      </c>
      <c r="D7" s="10"/>
      <c r="E7" s="12">
        <f>SUM(B7:D7)</f>
        <v>1</v>
      </c>
      <c r="F7" s="11">
        <f>E7/E9</f>
        <v>2.3809523809523808E-2</v>
      </c>
      <c r="H7" s="14" t="s">
        <v>75</v>
      </c>
      <c r="I7" s="10">
        <v>4</v>
      </c>
      <c r="J7" s="10">
        <v>3</v>
      </c>
      <c r="K7" s="10">
        <v>2</v>
      </c>
      <c r="L7" s="12">
        <f>SUM(I7:K7)</f>
        <v>9</v>
      </c>
      <c r="M7" s="11">
        <f>L7/L13</f>
        <v>0.21428571428571427</v>
      </c>
    </row>
    <row r="8" spans="1:13" ht="18" customHeight="1" x14ac:dyDescent="0.25">
      <c r="A8" s="9" t="s">
        <v>15</v>
      </c>
      <c r="B8" s="10"/>
      <c r="C8" s="10">
        <v>3</v>
      </c>
      <c r="D8" s="10">
        <v>2</v>
      </c>
      <c r="E8" s="12">
        <f>SUM(B8:D8)</f>
        <v>5</v>
      </c>
      <c r="F8" s="11">
        <f>E8/E9</f>
        <v>0.11904761904761904</v>
      </c>
      <c r="H8" s="14" t="s">
        <v>77</v>
      </c>
      <c r="I8" s="10">
        <v>1</v>
      </c>
      <c r="J8" s="10"/>
      <c r="K8" s="10"/>
      <c r="L8" s="12">
        <f>SUM(I8:K8)</f>
        <v>1</v>
      </c>
      <c r="M8" s="11">
        <f>L8/L13</f>
        <v>2.3809523809523808E-2</v>
      </c>
    </row>
    <row r="9" spans="1:13" ht="18" customHeight="1" thickBot="1" x14ac:dyDescent="0.3">
      <c r="A9" s="6" t="s">
        <v>18</v>
      </c>
      <c r="B9" s="7">
        <f>SUM(B2:B8)</f>
        <v>14</v>
      </c>
      <c r="C9" s="7">
        <f>SUM(C2:C8)</f>
        <v>11</v>
      </c>
      <c r="D9" s="7">
        <f>SUM(D2:D8)</f>
        <v>17</v>
      </c>
      <c r="E9" s="7">
        <f>SUM(E2:E8)</f>
        <v>42</v>
      </c>
      <c r="F9" s="8"/>
      <c r="H9" s="14" t="s">
        <v>79</v>
      </c>
      <c r="I9" s="10">
        <v>1</v>
      </c>
      <c r="J9" s="10"/>
      <c r="K9" s="10">
        <v>2</v>
      </c>
      <c r="L9" s="12">
        <f>SUM(I9:K9)</f>
        <v>3</v>
      </c>
      <c r="M9" s="11">
        <f>L9/L13</f>
        <v>7.1428571428571425E-2</v>
      </c>
    </row>
    <row r="10" spans="1:13" ht="18" customHeight="1" thickTop="1" thickBot="1" x14ac:dyDescent="0.3">
      <c r="H10" s="14" t="s">
        <v>80</v>
      </c>
      <c r="I10" s="10">
        <v>1</v>
      </c>
      <c r="J10" s="10">
        <v>3</v>
      </c>
      <c r="K10" s="10">
        <v>5</v>
      </c>
      <c r="L10" s="12">
        <f>SUM(I10:K10)</f>
        <v>9</v>
      </c>
      <c r="M10" s="11">
        <f>L10/L13</f>
        <v>0.21428571428571427</v>
      </c>
    </row>
    <row r="11" spans="1:13" ht="18" customHeight="1" thickTop="1" x14ac:dyDescent="0.25">
      <c r="A11" s="3" t="s">
        <v>36</v>
      </c>
      <c r="B11" s="4" t="s">
        <v>21</v>
      </c>
      <c r="C11" s="4" t="s">
        <v>22</v>
      </c>
      <c r="D11" s="4" t="s">
        <v>23</v>
      </c>
      <c r="E11" s="4" t="s">
        <v>18</v>
      </c>
      <c r="F11" s="5" t="s">
        <v>20</v>
      </c>
      <c r="H11" s="14" t="s">
        <v>81</v>
      </c>
      <c r="I11" s="10">
        <v>5</v>
      </c>
      <c r="J11" s="10">
        <v>2</v>
      </c>
      <c r="K11" s="10">
        <v>2</v>
      </c>
      <c r="L11" s="12">
        <f>SUM(I11:K11)</f>
        <v>9</v>
      </c>
      <c r="M11" s="11">
        <f>L11/L13</f>
        <v>0.21428571428571427</v>
      </c>
    </row>
    <row r="12" spans="1:13" ht="18" customHeight="1" x14ac:dyDescent="0.25">
      <c r="A12" s="9" t="s">
        <v>28</v>
      </c>
      <c r="B12" s="10">
        <v>1</v>
      </c>
      <c r="C12" s="10">
        <v>3</v>
      </c>
      <c r="D12" s="10">
        <v>5</v>
      </c>
      <c r="E12" s="12">
        <f>SUM(B12:D12)</f>
        <v>9</v>
      </c>
      <c r="F12" s="11">
        <f>E12/E19</f>
        <v>0.21428571428571427</v>
      </c>
      <c r="H12" s="14" t="s">
        <v>82</v>
      </c>
      <c r="I12" s="10"/>
      <c r="J12" s="10">
        <v>1</v>
      </c>
      <c r="K12" s="10">
        <v>1</v>
      </c>
      <c r="L12" s="12">
        <f>SUM(I12:K12)</f>
        <v>2</v>
      </c>
      <c r="M12" s="11">
        <f>L12/L13</f>
        <v>4.7619047619047616E-2</v>
      </c>
    </row>
    <row r="13" spans="1:13" ht="18" customHeight="1" thickBot="1" x14ac:dyDescent="0.3">
      <c r="A13" s="9" t="s">
        <v>29</v>
      </c>
      <c r="B13" s="10">
        <v>5</v>
      </c>
      <c r="C13" s="10">
        <v>2</v>
      </c>
      <c r="D13" s="10">
        <v>2</v>
      </c>
      <c r="E13" s="12">
        <f>SUM(B13:D13)</f>
        <v>9</v>
      </c>
      <c r="F13" s="11">
        <f>E13/E19</f>
        <v>0.21428571428571427</v>
      </c>
      <c r="H13" s="6" t="s">
        <v>17</v>
      </c>
      <c r="I13" s="7">
        <f>SUM(I2:I12)</f>
        <v>14</v>
      </c>
      <c r="J13" s="7">
        <f>SUM(J2:J12)</f>
        <v>11</v>
      </c>
      <c r="K13" s="7">
        <f>SUM(K2:K12)</f>
        <v>17</v>
      </c>
      <c r="L13" s="7">
        <f>SUM(L2:L12)</f>
        <v>42</v>
      </c>
      <c r="M13" s="8"/>
    </row>
    <row r="14" spans="1:13" ht="18" customHeight="1" thickTop="1" x14ac:dyDescent="0.25">
      <c r="A14" s="9" t="s">
        <v>30</v>
      </c>
      <c r="B14" s="10"/>
      <c r="C14" s="10"/>
      <c r="D14" s="10">
        <v>3</v>
      </c>
      <c r="E14" s="12">
        <f t="shared" ref="E14:E15" si="1">SUM(B14:D14)</f>
        <v>3</v>
      </c>
      <c r="F14" s="11">
        <f>E14/E19</f>
        <v>7.1428571428571425E-2</v>
      </c>
    </row>
    <row r="15" spans="1:13" ht="18" customHeight="1" x14ac:dyDescent="0.25">
      <c r="A15" s="9" t="s">
        <v>31</v>
      </c>
      <c r="B15" s="10"/>
      <c r="C15" s="10">
        <v>1</v>
      </c>
      <c r="D15" s="10">
        <v>1</v>
      </c>
      <c r="E15" s="12">
        <f t="shared" si="1"/>
        <v>2</v>
      </c>
      <c r="F15" s="11">
        <f>E15/E19</f>
        <v>4.7619047619047616E-2</v>
      </c>
    </row>
    <row r="16" spans="1:13" ht="18" customHeight="1" x14ac:dyDescent="0.25">
      <c r="A16" s="9" t="s">
        <v>32</v>
      </c>
      <c r="B16" s="10">
        <v>4</v>
      </c>
      <c r="C16" s="10">
        <v>3</v>
      </c>
      <c r="D16" s="10">
        <v>3</v>
      </c>
      <c r="E16" s="12">
        <f>SUM(B16:D16)</f>
        <v>10</v>
      </c>
      <c r="F16" s="11">
        <f>E16/E19</f>
        <v>0.23809523809523808</v>
      </c>
    </row>
    <row r="17" spans="1:6" ht="18" customHeight="1" x14ac:dyDescent="0.25">
      <c r="A17" s="9" t="s">
        <v>34</v>
      </c>
      <c r="B17" s="10">
        <v>2</v>
      </c>
      <c r="C17" s="10">
        <v>2</v>
      </c>
      <c r="D17" s="10">
        <v>1</v>
      </c>
      <c r="E17" s="12">
        <f>SUM(B17:D17)</f>
        <v>5</v>
      </c>
      <c r="F17" s="11">
        <f>E17/E19</f>
        <v>0.11904761904761904</v>
      </c>
    </row>
    <row r="18" spans="1:6" ht="18" customHeight="1" x14ac:dyDescent="0.25">
      <c r="A18" s="9" t="s">
        <v>35</v>
      </c>
      <c r="B18" s="10">
        <v>2</v>
      </c>
      <c r="C18" s="10"/>
      <c r="D18" s="10">
        <v>2</v>
      </c>
      <c r="E18" s="12">
        <f>SUM(B18:D18)</f>
        <v>4</v>
      </c>
      <c r="F18" s="11">
        <f>E18/E19</f>
        <v>9.5238095238095233E-2</v>
      </c>
    </row>
    <row r="19" spans="1:6" ht="18" customHeight="1" thickBot="1" x14ac:dyDescent="0.3">
      <c r="A19" s="6" t="s">
        <v>18</v>
      </c>
      <c r="B19" s="7">
        <f>SUM(B12:B18)</f>
        <v>14</v>
      </c>
      <c r="C19" s="7">
        <f>SUM(C12:C18)</f>
        <v>11</v>
      </c>
      <c r="D19" s="7">
        <f>SUM(D12:D18)</f>
        <v>17</v>
      </c>
      <c r="E19" s="7">
        <f>SUM(E12:E18)</f>
        <v>42</v>
      </c>
      <c r="F19" s="8"/>
    </row>
    <row r="20" spans="1:6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géomatique
Été 2020 à Hiver 2021&amp;R&amp;"+,Normal"&amp;9Service des stages et du
développement professionnel</oddHeader>
  </headerFooter>
  <colBreaks count="1" manualBreakCount="1">
    <brk id="7" max="1048575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E1" workbookViewId="0">
      <selection activeCell="G28" sqref="G28"/>
    </sheetView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5" width="5.140625" style="2" customWidth="1"/>
    <col min="6" max="7" width="7.7109375" style="2" bestFit="1" customWidth="1"/>
    <col min="8" max="8" width="10.140625" style="1" customWidth="1"/>
    <col min="9" max="9" width="56" style="1" customWidth="1"/>
    <col min="10" max="10" width="5.140625" style="2" bestFit="1" customWidth="1"/>
    <col min="11" max="12" width="5.140625" style="2" customWidth="1"/>
    <col min="13" max="13" width="5.140625" style="2" bestFit="1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18</v>
      </c>
      <c r="G1" s="5" t="s">
        <v>20</v>
      </c>
      <c r="I1" s="3" t="s">
        <v>84</v>
      </c>
      <c r="J1" s="4" t="s">
        <v>21</v>
      </c>
      <c r="K1" s="4" t="s">
        <v>22</v>
      </c>
      <c r="L1" s="4" t="s">
        <v>23</v>
      </c>
      <c r="M1" s="4" t="s">
        <v>25</v>
      </c>
      <c r="N1" s="4" t="s">
        <v>18</v>
      </c>
      <c r="O1" s="5" t="s">
        <v>20</v>
      </c>
    </row>
    <row r="2" spans="1:15" ht="18" customHeight="1" x14ac:dyDescent="0.25">
      <c r="A2" s="9" t="s">
        <v>2</v>
      </c>
      <c r="B2" s="10">
        <v>7</v>
      </c>
      <c r="C2" s="10">
        <v>6</v>
      </c>
      <c r="D2" s="10">
        <v>5</v>
      </c>
      <c r="E2" s="10">
        <v>3</v>
      </c>
      <c r="F2" s="12">
        <f>SUM(B2:E2)</f>
        <v>21</v>
      </c>
      <c r="G2" s="11">
        <f>F2/F16</f>
        <v>0.12352941176470589</v>
      </c>
      <c r="I2" s="14" t="s">
        <v>40</v>
      </c>
      <c r="J2" s="10">
        <v>1</v>
      </c>
      <c r="K2" s="10">
        <v>1</v>
      </c>
      <c r="L2" s="10">
        <v>1</v>
      </c>
      <c r="M2" s="10"/>
      <c r="N2" s="12">
        <f>SUM(J2:M2)</f>
        <v>3</v>
      </c>
      <c r="O2" s="11">
        <f>N2/N34</f>
        <v>1.7647058823529412E-2</v>
      </c>
    </row>
    <row r="3" spans="1:15" ht="18" customHeight="1" x14ac:dyDescent="0.25">
      <c r="A3" s="9" t="s">
        <v>3</v>
      </c>
      <c r="B3" s="10">
        <v>1</v>
      </c>
      <c r="C3" s="10"/>
      <c r="D3" s="10">
        <v>1</v>
      </c>
      <c r="E3" s="10"/>
      <c r="F3" s="12">
        <f>SUM(B3:E3)</f>
        <v>2</v>
      </c>
      <c r="G3" s="11">
        <f>F3/F16</f>
        <v>1.1764705882352941E-2</v>
      </c>
      <c r="I3" s="14" t="s">
        <v>41</v>
      </c>
      <c r="J3" s="10">
        <v>1</v>
      </c>
      <c r="K3" s="10">
        <v>1</v>
      </c>
      <c r="L3" s="10"/>
      <c r="M3" s="10"/>
      <c r="N3" s="12">
        <f>SUM(J3:M3)</f>
        <v>2</v>
      </c>
      <c r="O3" s="11">
        <f>N3/N34</f>
        <v>1.1764705882352941E-2</v>
      </c>
    </row>
    <row r="4" spans="1:15" ht="18" customHeight="1" x14ac:dyDescent="0.25">
      <c r="A4" s="9" t="s">
        <v>4</v>
      </c>
      <c r="B4" s="10">
        <v>2</v>
      </c>
      <c r="C4" s="10">
        <v>2</v>
      </c>
      <c r="D4" s="10">
        <v>5</v>
      </c>
      <c r="E4" s="10">
        <v>2</v>
      </c>
      <c r="F4" s="12">
        <f>SUM(B4:E4)</f>
        <v>11</v>
      </c>
      <c r="G4" s="11">
        <f>F4/F16</f>
        <v>6.4705882352941183E-2</v>
      </c>
      <c r="I4" s="14" t="s">
        <v>42</v>
      </c>
      <c r="J4" s="10"/>
      <c r="K4" s="10"/>
      <c r="L4" s="10"/>
      <c r="M4" s="10">
        <v>1</v>
      </c>
      <c r="N4" s="12">
        <f>SUM(J4:M4)</f>
        <v>1</v>
      </c>
      <c r="O4" s="11">
        <f>N4/N34</f>
        <v>5.8823529411764705E-3</v>
      </c>
    </row>
    <row r="5" spans="1:15" ht="18" customHeight="1" x14ac:dyDescent="0.25">
      <c r="A5" s="9" t="s">
        <v>5</v>
      </c>
      <c r="B5" s="10"/>
      <c r="C5" s="10">
        <v>1</v>
      </c>
      <c r="D5" s="10"/>
      <c r="E5" s="10"/>
      <c r="F5" s="12">
        <f>SUM(B5:E5)</f>
        <v>1</v>
      </c>
      <c r="G5" s="11">
        <f>F5/F16</f>
        <v>5.8823529411764705E-3</v>
      </c>
      <c r="I5" s="14" t="s">
        <v>46</v>
      </c>
      <c r="J5" s="10"/>
      <c r="K5" s="10">
        <v>1</v>
      </c>
      <c r="L5" s="10">
        <v>2</v>
      </c>
      <c r="M5" s="10"/>
      <c r="N5" s="12">
        <f>SUM(J5:M5)</f>
        <v>3</v>
      </c>
      <c r="O5" s="11">
        <f>N5/N34</f>
        <v>1.7647058823529412E-2</v>
      </c>
    </row>
    <row r="6" spans="1:15" ht="18" customHeight="1" x14ac:dyDescent="0.25">
      <c r="A6" s="9" t="s">
        <v>6</v>
      </c>
      <c r="B6" s="10">
        <v>13</v>
      </c>
      <c r="C6" s="10">
        <v>18</v>
      </c>
      <c r="D6" s="10">
        <v>21</v>
      </c>
      <c r="E6" s="10">
        <v>19</v>
      </c>
      <c r="F6" s="12">
        <f>SUM(B6:E6)</f>
        <v>71</v>
      </c>
      <c r="G6" s="11">
        <f>F6/F16</f>
        <v>0.41764705882352943</v>
      </c>
      <c r="I6" s="14" t="s">
        <v>47</v>
      </c>
      <c r="J6" s="10"/>
      <c r="K6" s="10">
        <v>1</v>
      </c>
      <c r="L6" s="10"/>
      <c r="M6" s="10"/>
      <c r="N6" s="12">
        <f>SUM(J6:M6)</f>
        <v>1</v>
      </c>
      <c r="O6" s="11">
        <f>N6/N34</f>
        <v>5.8823529411764705E-3</v>
      </c>
    </row>
    <row r="7" spans="1:15" ht="18" customHeight="1" x14ac:dyDescent="0.25">
      <c r="A7" s="9" t="s">
        <v>7</v>
      </c>
      <c r="B7" s="10"/>
      <c r="C7" s="10"/>
      <c r="D7" s="10"/>
      <c r="E7" s="10">
        <v>2</v>
      </c>
      <c r="F7" s="12">
        <f>SUM(B7:E7)</f>
        <v>2</v>
      </c>
      <c r="G7" s="11">
        <f>F7/F16</f>
        <v>1.1764705882352941E-2</v>
      </c>
      <c r="I7" s="14" t="s">
        <v>48</v>
      </c>
      <c r="J7" s="10">
        <v>1</v>
      </c>
      <c r="K7" s="10"/>
      <c r="L7" s="10"/>
      <c r="M7" s="10"/>
      <c r="N7" s="12">
        <f>SUM(J7:M7)</f>
        <v>1</v>
      </c>
      <c r="O7" s="11">
        <f>N7/N34</f>
        <v>5.8823529411764705E-3</v>
      </c>
    </row>
    <row r="8" spans="1:15" ht="18" customHeight="1" x14ac:dyDescent="0.25">
      <c r="A8" s="9" t="s">
        <v>9</v>
      </c>
      <c r="B8" s="10">
        <v>2</v>
      </c>
      <c r="C8" s="10">
        <v>2</v>
      </c>
      <c r="D8" s="10">
        <v>2</v>
      </c>
      <c r="E8" s="10">
        <v>1</v>
      </c>
      <c r="F8" s="12">
        <f>SUM(B8:E8)</f>
        <v>7</v>
      </c>
      <c r="G8" s="11">
        <f>F8/F16</f>
        <v>4.1176470588235294E-2</v>
      </c>
      <c r="I8" s="14" t="s">
        <v>49</v>
      </c>
      <c r="J8" s="10">
        <v>1</v>
      </c>
      <c r="K8" s="10"/>
      <c r="L8" s="10"/>
      <c r="M8" s="10"/>
      <c r="N8" s="12">
        <f>SUM(J8:M8)</f>
        <v>1</v>
      </c>
      <c r="O8" s="11">
        <f>N8/N34</f>
        <v>5.8823529411764705E-3</v>
      </c>
    </row>
    <row r="9" spans="1:15" ht="18" customHeight="1" x14ac:dyDescent="0.25">
      <c r="A9" s="9" t="s">
        <v>10</v>
      </c>
      <c r="B9" s="10"/>
      <c r="C9" s="10"/>
      <c r="D9" s="10">
        <v>1</v>
      </c>
      <c r="E9" s="10"/>
      <c r="F9" s="12">
        <f>SUM(B9:E9)</f>
        <v>1</v>
      </c>
      <c r="G9" s="11">
        <f>F9/F16</f>
        <v>5.8823529411764705E-3</v>
      </c>
      <c r="I9" s="14" t="s">
        <v>50</v>
      </c>
      <c r="J9" s="10">
        <v>1</v>
      </c>
      <c r="K9" s="10"/>
      <c r="L9" s="10"/>
      <c r="M9" s="10"/>
      <c r="N9" s="12">
        <f>SUM(J9:M9)</f>
        <v>1</v>
      </c>
      <c r="O9" s="11">
        <f>N9/N34</f>
        <v>5.8823529411764705E-3</v>
      </c>
    </row>
    <row r="10" spans="1:15" ht="18" customHeight="1" x14ac:dyDescent="0.25">
      <c r="A10" s="9" t="s">
        <v>11</v>
      </c>
      <c r="B10" s="10"/>
      <c r="C10" s="10">
        <v>1</v>
      </c>
      <c r="D10" s="10"/>
      <c r="E10" s="10">
        <v>1</v>
      </c>
      <c r="F10" s="12">
        <f>SUM(B10:E10)</f>
        <v>2</v>
      </c>
      <c r="G10" s="11">
        <f>F10/F16</f>
        <v>1.1764705882352941E-2</v>
      </c>
      <c r="I10" s="14" t="s">
        <v>51</v>
      </c>
      <c r="J10" s="10">
        <v>1</v>
      </c>
      <c r="K10" s="10">
        <v>1</v>
      </c>
      <c r="L10" s="10">
        <v>1</v>
      </c>
      <c r="M10" s="10">
        <v>1</v>
      </c>
      <c r="N10" s="12">
        <f>SUM(J10:M10)</f>
        <v>4</v>
      </c>
      <c r="O10" s="11">
        <f>N10/N34</f>
        <v>2.3529411764705882E-2</v>
      </c>
    </row>
    <row r="11" spans="1:15" ht="18" customHeight="1" x14ac:dyDescent="0.25">
      <c r="A11" s="9" t="s">
        <v>12</v>
      </c>
      <c r="B11" s="10">
        <v>13</v>
      </c>
      <c r="C11" s="10">
        <v>13</v>
      </c>
      <c r="D11" s="10">
        <v>4</v>
      </c>
      <c r="E11" s="10">
        <v>3</v>
      </c>
      <c r="F11" s="12">
        <f>SUM(B11:E11)</f>
        <v>33</v>
      </c>
      <c r="G11" s="11">
        <f>F11/F16</f>
        <v>0.19411764705882353</v>
      </c>
      <c r="I11" s="14" t="s">
        <v>88</v>
      </c>
      <c r="J11" s="10"/>
      <c r="K11" s="10"/>
      <c r="L11" s="10"/>
      <c r="M11" s="10">
        <v>1</v>
      </c>
      <c r="N11" s="12">
        <f>SUM(J11:M11)</f>
        <v>1</v>
      </c>
      <c r="O11" s="11">
        <f>N11/N34</f>
        <v>5.8823529411764705E-3</v>
      </c>
    </row>
    <row r="12" spans="1:15" ht="18" customHeight="1" x14ac:dyDescent="0.25">
      <c r="A12" s="9" t="s">
        <v>13</v>
      </c>
      <c r="B12" s="10">
        <v>5</v>
      </c>
      <c r="C12" s="10">
        <v>2</v>
      </c>
      <c r="D12" s="10">
        <v>2</v>
      </c>
      <c r="E12" s="10">
        <v>3</v>
      </c>
      <c r="F12" s="12">
        <f>SUM(B12:E12)</f>
        <v>12</v>
      </c>
      <c r="G12" s="11">
        <f>F12/F16</f>
        <v>7.0588235294117646E-2</v>
      </c>
      <c r="I12" s="14" t="s">
        <v>52</v>
      </c>
      <c r="J12" s="10"/>
      <c r="K12" s="10">
        <v>1</v>
      </c>
      <c r="L12" s="10"/>
      <c r="M12" s="10"/>
      <c r="N12" s="12">
        <f>SUM(J12:M12)</f>
        <v>1</v>
      </c>
      <c r="O12" s="11">
        <f>N12/N34</f>
        <v>5.8823529411764705E-3</v>
      </c>
    </row>
    <row r="13" spans="1:15" ht="18" customHeight="1" x14ac:dyDescent="0.25">
      <c r="A13" s="9" t="s">
        <v>14</v>
      </c>
      <c r="B13" s="10"/>
      <c r="C13" s="10"/>
      <c r="D13" s="10">
        <v>1</v>
      </c>
      <c r="E13" s="10"/>
      <c r="F13" s="12">
        <f>SUM(B13:E13)</f>
        <v>1</v>
      </c>
      <c r="G13" s="11">
        <f>F13/F16</f>
        <v>5.8823529411764705E-3</v>
      </c>
      <c r="I13" s="14" t="s">
        <v>53</v>
      </c>
      <c r="J13" s="10">
        <v>2</v>
      </c>
      <c r="K13" s="10">
        <v>4</v>
      </c>
      <c r="L13" s="10">
        <v>3</v>
      </c>
      <c r="M13" s="10">
        <v>1</v>
      </c>
      <c r="N13" s="12">
        <f>SUM(J13:M13)</f>
        <v>10</v>
      </c>
      <c r="O13" s="11">
        <f>N13/N34</f>
        <v>5.8823529411764705E-2</v>
      </c>
    </row>
    <row r="14" spans="1:15" ht="18" customHeight="1" x14ac:dyDescent="0.25">
      <c r="A14" s="9" t="s">
        <v>15</v>
      </c>
      <c r="B14" s="10"/>
      <c r="C14" s="10"/>
      <c r="D14" s="10">
        <v>2</v>
      </c>
      <c r="E14" s="10">
        <v>3</v>
      </c>
      <c r="F14" s="12">
        <f>SUM(B14:E14)</f>
        <v>5</v>
      </c>
      <c r="G14" s="11">
        <f>F14/F16</f>
        <v>2.9411764705882353E-2</v>
      </c>
      <c r="I14" s="14" t="s">
        <v>54</v>
      </c>
      <c r="J14" s="10">
        <v>1</v>
      </c>
      <c r="K14" s="10">
        <v>6</v>
      </c>
      <c r="L14" s="10">
        <v>5</v>
      </c>
      <c r="M14" s="10">
        <v>2</v>
      </c>
      <c r="N14" s="12">
        <f>SUM(J14:M14)</f>
        <v>14</v>
      </c>
      <c r="O14" s="11">
        <f>N14/N34</f>
        <v>8.2352941176470587E-2</v>
      </c>
    </row>
    <row r="15" spans="1:15" ht="18" customHeight="1" x14ac:dyDescent="0.25">
      <c r="A15" s="9" t="s">
        <v>16</v>
      </c>
      <c r="B15" s="10"/>
      <c r="C15" s="10"/>
      <c r="D15" s="10">
        <v>1</v>
      </c>
      <c r="E15" s="10"/>
      <c r="F15" s="12">
        <f>SUM(B15:E15)</f>
        <v>1</v>
      </c>
      <c r="G15" s="11">
        <f>F15/F16</f>
        <v>5.8823529411764705E-3</v>
      </c>
      <c r="I15" s="14" t="s">
        <v>55</v>
      </c>
      <c r="J15" s="10">
        <v>9</v>
      </c>
      <c r="K15" s="10">
        <v>8</v>
      </c>
      <c r="L15" s="10">
        <v>3</v>
      </c>
      <c r="M15" s="10"/>
      <c r="N15" s="12">
        <f>SUM(J15:M15)</f>
        <v>20</v>
      </c>
      <c r="O15" s="11">
        <f>N15/N34</f>
        <v>0.11764705882352941</v>
      </c>
    </row>
    <row r="16" spans="1:15" ht="18" customHeight="1" thickBot="1" x14ac:dyDescent="0.3">
      <c r="A16" s="6" t="s">
        <v>18</v>
      </c>
      <c r="B16" s="7">
        <f>SUM(B2:B15)</f>
        <v>43</v>
      </c>
      <c r="C16" s="7">
        <f>SUM(C2:C15)</f>
        <v>45</v>
      </c>
      <c r="D16" s="7">
        <f>SUM(D2:D15)</f>
        <v>45</v>
      </c>
      <c r="E16" s="7">
        <f>SUM(E2:E15)</f>
        <v>37</v>
      </c>
      <c r="F16" s="7">
        <f>SUM(F2:F15)</f>
        <v>170</v>
      </c>
      <c r="G16" s="8"/>
      <c r="I16" s="14" t="s">
        <v>56</v>
      </c>
      <c r="J16" s="10"/>
      <c r="K16" s="10"/>
      <c r="L16" s="10">
        <v>1</v>
      </c>
      <c r="M16" s="10"/>
      <c r="N16" s="12">
        <f>SUM(J16:M16)</f>
        <v>1</v>
      </c>
      <c r="O16" s="11">
        <f>N16/N34</f>
        <v>5.8823529411764705E-3</v>
      </c>
    </row>
    <row r="17" spans="1:15" ht="18" customHeight="1" thickTop="1" thickBot="1" x14ac:dyDescent="0.3">
      <c r="I17" s="14" t="s">
        <v>57</v>
      </c>
      <c r="J17" s="10">
        <v>3</v>
      </c>
      <c r="K17" s="10"/>
      <c r="L17" s="10">
        <v>1</v>
      </c>
      <c r="M17" s="10">
        <v>1</v>
      </c>
      <c r="N17" s="12">
        <f>SUM(J17:M17)</f>
        <v>5</v>
      </c>
      <c r="O17" s="11">
        <f>N17/N34</f>
        <v>2.9411764705882353E-2</v>
      </c>
    </row>
    <row r="18" spans="1:15" ht="18" customHeight="1" thickTop="1" x14ac:dyDescent="0.25">
      <c r="A18" s="3" t="s">
        <v>36</v>
      </c>
      <c r="B18" s="4" t="s">
        <v>21</v>
      </c>
      <c r="C18" s="4" t="s">
        <v>22</v>
      </c>
      <c r="D18" s="4" t="s">
        <v>23</v>
      </c>
      <c r="E18" s="4" t="s">
        <v>25</v>
      </c>
      <c r="F18" s="4" t="s">
        <v>18</v>
      </c>
      <c r="G18" s="5" t="s">
        <v>20</v>
      </c>
      <c r="I18" s="14" t="s">
        <v>58</v>
      </c>
      <c r="J18" s="10">
        <v>1</v>
      </c>
      <c r="K18" s="10"/>
      <c r="L18" s="10"/>
      <c r="M18" s="10"/>
      <c r="N18" s="12">
        <f>SUM(J18:M18)</f>
        <v>1</v>
      </c>
      <c r="O18" s="11">
        <f>N18/N34</f>
        <v>5.8823529411764705E-3</v>
      </c>
    </row>
    <row r="19" spans="1:15" ht="18" customHeight="1" x14ac:dyDescent="0.25">
      <c r="A19" s="9" t="s">
        <v>28</v>
      </c>
      <c r="B19" s="10"/>
      <c r="C19" s="10">
        <v>1</v>
      </c>
      <c r="D19" s="10">
        <v>3</v>
      </c>
      <c r="E19" s="10">
        <v>4</v>
      </c>
      <c r="F19" s="12">
        <f>SUM(B19:E19)</f>
        <v>8</v>
      </c>
      <c r="G19" s="11">
        <f>F19/F24</f>
        <v>4.7058823529411764E-2</v>
      </c>
      <c r="I19" s="14" t="s">
        <v>59</v>
      </c>
      <c r="J19" s="10">
        <v>3</v>
      </c>
      <c r="K19" s="10">
        <v>2</v>
      </c>
      <c r="L19" s="10">
        <v>4</v>
      </c>
      <c r="M19" s="10">
        <v>2</v>
      </c>
      <c r="N19" s="12">
        <f>SUM(J19:M19)</f>
        <v>11</v>
      </c>
      <c r="O19" s="11">
        <f>N19/N34</f>
        <v>6.4705882352941183E-2</v>
      </c>
    </row>
    <row r="20" spans="1:15" ht="18" customHeight="1" x14ac:dyDescent="0.25">
      <c r="A20" s="9" t="s">
        <v>30</v>
      </c>
      <c r="B20" s="10">
        <v>11</v>
      </c>
      <c r="C20" s="10">
        <v>6</v>
      </c>
      <c r="D20" s="10">
        <v>6</v>
      </c>
      <c r="E20" s="10">
        <v>4</v>
      </c>
      <c r="F20" s="12">
        <f>SUM(B20:E20)</f>
        <v>27</v>
      </c>
      <c r="G20" s="11">
        <f>F20/F24</f>
        <v>0.1588235294117647</v>
      </c>
      <c r="I20" s="14" t="s">
        <v>60</v>
      </c>
      <c r="J20" s="10"/>
      <c r="K20" s="10"/>
      <c r="L20" s="10"/>
      <c r="M20" s="10">
        <v>1</v>
      </c>
      <c r="N20" s="12">
        <f>SUM(J20:M20)</f>
        <v>1</v>
      </c>
      <c r="O20" s="11">
        <f>N20/N34</f>
        <v>5.8823529411764705E-3</v>
      </c>
    </row>
    <row r="21" spans="1:15" ht="18" customHeight="1" x14ac:dyDescent="0.25">
      <c r="A21" s="9" t="s">
        <v>32</v>
      </c>
      <c r="B21" s="10">
        <v>7</v>
      </c>
      <c r="C21" s="10">
        <v>10</v>
      </c>
      <c r="D21" s="10">
        <v>7</v>
      </c>
      <c r="E21" s="10">
        <v>7</v>
      </c>
      <c r="F21" s="12">
        <f>SUM(B21:E21)</f>
        <v>31</v>
      </c>
      <c r="G21" s="11">
        <f>F21/F24</f>
        <v>0.18235294117647058</v>
      </c>
      <c r="I21" s="14" t="s">
        <v>61</v>
      </c>
      <c r="J21" s="10">
        <v>2</v>
      </c>
      <c r="K21" s="10"/>
      <c r="L21" s="10"/>
      <c r="M21" s="10"/>
      <c r="N21" s="12">
        <f>SUM(J21:M21)</f>
        <v>2</v>
      </c>
      <c r="O21" s="11">
        <f>N21/N34</f>
        <v>1.1764705882352941E-2</v>
      </c>
    </row>
    <row r="22" spans="1:15" ht="18" customHeight="1" x14ac:dyDescent="0.25">
      <c r="A22" s="9" t="s">
        <v>34</v>
      </c>
      <c r="B22" s="10">
        <v>24</v>
      </c>
      <c r="C22" s="10">
        <v>27</v>
      </c>
      <c r="D22" s="10">
        <v>29</v>
      </c>
      <c r="E22" s="10">
        <v>21</v>
      </c>
      <c r="F22" s="12">
        <f>SUM(B22:E22)</f>
        <v>101</v>
      </c>
      <c r="G22" s="11">
        <f>F22/F24</f>
        <v>0.59411764705882353</v>
      </c>
      <c r="I22" s="14" t="s">
        <v>62</v>
      </c>
      <c r="J22" s="10"/>
      <c r="K22" s="10"/>
      <c r="L22" s="10"/>
      <c r="M22" s="10">
        <v>1</v>
      </c>
      <c r="N22" s="12">
        <f>SUM(J22:M22)</f>
        <v>1</v>
      </c>
      <c r="O22" s="11">
        <f>N22/N34</f>
        <v>5.8823529411764705E-3</v>
      </c>
    </row>
    <row r="23" spans="1:15" ht="18" customHeight="1" x14ac:dyDescent="0.25">
      <c r="A23" s="9" t="s">
        <v>35</v>
      </c>
      <c r="B23" s="10">
        <v>1</v>
      </c>
      <c r="C23" s="10">
        <v>1</v>
      </c>
      <c r="D23" s="10"/>
      <c r="E23" s="10">
        <v>1</v>
      </c>
      <c r="F23" s="12">
        <f>SUM(B23:E23)</f>
        <v>3</v>
      </c>
      <c r="G23" s="11">
        <f>F23/F24</f>
        <v>1.7647058823529412E-2</v>
      </c>
      <c r="I23" s="14" t="s">
        <v>63</v>
      </c>
      <c r="J23" s="10">
        <v>1</v>
      </c>
      <c r="K23" s="10">
        <v>1</v>
      </c>
      <c r="L23" s="10">
        <v>2</v>
      </c>
      <c r="M23" s="10">
        <v>1</v>
      </c>
      <c r="N23" s="12">
        <f>SUM(J23:M23)</f>
        <v>5</v>
      </c>
      <c r="O23" s="11">
        <f>N23/N34</f>
        <v>2.9411764705882353E-2</v>
      </c>
    </row>
    <row r="24" spans="1:15" ht="18" customHeight="1" thickBot="1" x14ac:dyDescent="0.3">
      <c r="A24" s="6" t="s">
        <v>18</v>
      </c>
      <c r="B24" s="7">
        <f>SUM(B19:B23)</f>
        <v>43</v>
      </c>
      <c r="C24" s="7">
        <f>SUM(C19:C23)</f>
        <v>45</v>
      </c>
      <c r="D24" s="7">
        <f>SUM(D19:D23)</f>
        <v>45</v>
      </c>
      <c r="E24" s="7">
        <f>SUM(E19:E23)</f>
        <v>37</v>
      </c>
      <c r="F24" s="7">
        <f>SUM(F19:F23)</f>
        <v>170</v>
      </c>
      <c r="G24" s="8"/>
      <c r="I24" s="14" t="s">
        <v>64</v>
      </c>
      <c r="J24" s="10"/>
      <c r="K24" s="10"/>
      <c r="L24" s="10">
        <v>1</v>
      </c>
      <c r="M24" s="10"/>
      <c r="N24" s="12">
        <f>SUM(J24:M24)</f>
        <v>1</v>
      </c>
      <c r="O24" s="11">
        <f>N24/N34</f>
        <v>5.8823529411764705E-3</v>
      </c>
    </row>
    <row r="25" spans="1:15" ht="18" customHeight="1" thickTop="1" x14ac:dyDescent="0.25">
      <c r="I25" s="14" t="s">
        <v>68</v>
      </c>
      <c r="J25" s="10">
        <v>1</v>
      </c>
      <c r="K25" s="10">
        <v>1</v>
      </c>
      <c r="L25" s="10">
        <v>2</v>
      </c>
      <c r="M25" s="10">
        <v>2</v>
      </c>
      <c r="N25" s="12">
        <f>SUM(J25:M25)</f>
        <v>6</v>
      </c>
      <c r="O25" s="11">
        <f>N25/N34</f>
        <v>3.5294117647058823E-2</v>
      </c>
    </row>
    <row r="26" spans="1:15" ht="18" customHeight="1" x14ac:dyDescent="0.25">
      <c r="I26" s="14" t="s">
        <v>69</v>
      </c>
      <c r="J26" s="10">
        <v>6</v>
      </c>
      <c r="K26" s="10">
        <v>4</v>
      </c>
      <c r="L26" s="10">
        <v>4</v>
      </c>
      <c r="M26" s="10">
        <v>6</v>
      </c>
      <c r="N26" s="12">
        <f>SUM(J26:M26)</f>
        <v>20</v>
      </c>
      <c r="O26" s="11">
        <f>N26/N34</f>
        <v>0.11764705882352941</v>
      </c>
    </row>
    <row r="27" spans="1:15" ht="18" customHeight="1" x14ac:dyDescent="0.25">
      <c r="I27" s="14" t="s">
        <v>70</v>
      </c>
      <c r="J27" s="10">
        <v>1</v>
      </c>
      <c r="K27" s="10"/>
      <c r="L27" s="10"/>
      <c r="M27" s="10">
        <v>1</v>
      </c>
      <c r="N27" s="12">
        <f>SUM(J27:M27)</f>
        <v>2</v>
      </c>
      <c r="O27" s="11">
        <f>N27/N34</f>
        <v>1.1764705882352941E-2</v>
      </c>
    </row>
    <row r="28" spans="1:15" ht="18" customHeight="1" x14ac:dyDescent="0.25">
      <c r="I28" s="14" t="s">
        <v>71</v>
      </c>
      <c r="J28" s="10">
        <v>2</v>
      </c>
      <c r="K28" s="10">
        <v>2</v>
      </c>
      <c r="L28" s="10">
        <v>4</v>
      </c>
      <c r="M28" s="10">
        <v>5</v>
      </c>
      <c r="N28" s="12">
        <f>SUM(J28:M28)</f>
        <v>13</v>
      </c>
      <c r="O28" s="11">
        <f>N28/N34</f>
        <v>7.6470588235294124E-2</v>
      </c>
    </row>
    <row r="29" spans="1:15" ht="18" customHeight="1" x14ac:dyDescent="0.25">
      <c r="I29" s="14" t="s">
        <v>73</v>
      </c>
      <c r="J29" s="10"/>
      <c r="K29" s="10">
        <v>1</v>
      </c>
      <c r="L29" s="10"/>
      <c r="M29" s="10">
        <v>1</v>
      </c>
      <c r="N29" s="12">
        <f>SUM(J29:M29)</f>
        <v>2</v>
      </c>
      <c r="O29" s="11">
        <f>N29/N34</f>
        <v>1.1764705882352941E-2</v>
      </c>
    </row>
    <row r="30" spans="1:15" ht="18" customHeight="1" x14ac:dyDescent="0.25">
      <c r="I30" s="14" t="s">
        <v>75</v>
      </c>
      <c r="J30" s="10">
        <v>5</v>
      </c>
      <c r="K30" s="10">
        <v>8</v>
      </c>
      <c r="L30" s="10">
        <v>6</v>
      </c>
      <c r="M30" s="10">
        <v>7</v>
      </c>
      <c r="N30" s="12">
        <f>SUM(J30:M30)</f>
        <v>26</v>
      </c>
      <c r="O30" s="11">
        <f>N30/N34</f>
        <v>0.15294117647058825</v>
      </c>
    </row>
    <row r="31" spans="1:15" ht="18" customHeight="1" x14ac:dyDescent="0.25">
      <c r="I31" s="14" t="s">
        <v>79</v>
      </c>
      <c r="J31" s="10"/>
      <c r="K31" s="10">
        <v>1</v>
      </c>
      <c r="L31" s="10"/>
      <c r="M31" s="10"/>
      <c r="N31" s="12">
        <f>SUM(J31:M31)</f>
        <v>1</v>
      </c>
      <c r="O31" s="11">
        <f>N31/N34</f>
        <v>5.8823529411764705E-3</v>
      </c>
    </row>
    <row r="32" spans="1:15" ht="18" customHeight="1" x14ac:dyDescent="0.25">
      <c r="I32" s="14" t="s">
        <v>80</v>
      </c>
      <c r="J32" s="10"/>
      <c r="K32" s="10"/>
      <c r="L32" s="10">
        <v>3</v>
      </c>
      <c r="M32" s="10">
        <v>2</v>
      </c>
      <c r="N32" s="12">
        <f>SUM(J32:M32)</f>
        <v>5</v>
      </c>
      <c r="O32" s="11">
        <f>N32/N34</f>
        <v>2.9411764705882353E-2</v>
      </c>
    </row>
    <row r="33" spans="9:15" ht="18" customHeight="1" x14ac:dyDescent="0.25">
      <c r="I33" s="14" t="s">
        <v>83</v>
      </c>
      <c r="J33" s="10"/>
      <c r="K33" s="10">
        <v>1</v>
      </c>
      <c r="L33" s="10">
        <v>2</v>
      </c>
      <c r="M33" s="10">
        <v>1</v>
      </c>
      <c r="N33" s="12">
        <f>SUM(J33:M33)</f>
        <v>4</v>
      </c>
      <c r="O33" s="11">
        <f>N33/N34</f>
        <v>2.3529411764705882E-2</v>
      </c>
    </row>
    <row r="34" spans="9:15" ht="18" customHeight="1" thickBot="1" x14ac:dyDescent="0.3">
      <c r="I34" s="6" t="s">
        <v>17</v>
      </c>
      <c r="J34" s="7">
        <f>SUM(J2:J33)</f>
        <v>43</v>
      </c>
      <c r="K34" s="7">
        <f>SUM(K2:K33)</f>
        <v>45</v>
      </c>
      <c r="L34" s="7">
        <f>SUM(L2:L33)</f>
        <v>45</v>
      </c>
      <c r="M34" s="7">
        <f>SUM(M2:M33)</f>
        <v>37</v>
      </c>
      <c r="N34" s="7">
        <f>SUM(N2:N33)</f>
        <v>170</v>
      </c>
      <c r="O34" s="8"/>
    </row>
    <row r="35" spans="9:15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génie robotique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6" width="5.140625" style="2" customWidth="1"/>
    <col min="7" max="7" width="4.5703125" style="2" customWidth="1"/>
    <col min="8" max="9" width="7.7109375" style="2" bestFit="1" customWidth="1"/>
    <col min="10" max="10" width="10.140625" style="1" customWidth="1"/>
    <col min="11" max="11" width="56" style="1" customWidth="1"/>
    <col min="12" max="13" width="5.140625" style="2" bestFit="1" customWidth="1"/>
    <col min="14" max="15" width="5.140625" style="2" customWidth="1"/>
    <col min="16" max="16" width="5.140625" style="2" bestFit="1" customWidth="1"/>
    <col min="17" max="17" width="4.5703125" style="2" customWidth="1"/>
    <col min="18" max="19" width="7.7109375" style="2" bestFit="1" customWidth="1"/>
    <col min="20" max="16384" width="11.42578125" style="1"/>
  </cols>
  <sheetData>
    <row r="1" spans="1:19" ht="18" customHeight="1" thickTop="1" x14ac:dyDescent="0.25">
      <c r="A1" s="3" t="s">
        <v>19</v>
      </c>
      <c r="B1" s="4" t="s">
        <v>87</v>
      </c>
      <c r="C1" s="4" t="s">
        <v>21</v>
      </c>
      <c r="D1" s="4" t="s">
        <v>22</v>
      </c>
      <c r="E1" s="4" t="s">
        <v>23</v>
      </c>
      <c r="F1" s="4" t="s">
        <v>25</v>
      </c>
      <c r="G1" s="4" t="s">
        <v>94</v>
      </c>
      <c r="H1" s="4" t="s">
        <v>18</v>
      </c>
      <c r="I1" s="5" t="s">
        <v>20</v>
      </c>
      <c r="K1" s="3" t="s">
        <v>84</v>
      </c>
      <c r="L1" s="4" t="s">
        <v>87</v>
      </c>
      <c r="M1" s="4" t="s">
        <v>21</v>
      </c>
      <c r="N1" s="4" t="s">
        <v>22</v>
      </c>
      <c r="O1" s="4" t="s">
        <v>23</v>
      </c>
      <c r="P1" s="4" t="s">
        <v>25</v>
      </c>
      <c r="Q1" s="4" t="s">
        <v>94</v>
      </c>
      <c r="R1" s="4" t="s">
        <v>18</v>
      </c>
      <c r="S1" s="5" t="s">
        <v>20</v>
      </c>
    </row>
    <row r="2" spans="1:19" ht="18" customHeight="1" x14ac:dyDescent="0.25">
      <c r="A2" s="9" t="s">
        <v>0</v>
      </c>
      <c r="B2" s="10"/>
      <c r="C2" s="10">
        <v>3</v>
      </c>
      <c r="D2" s="10">
        <v>2</v>
      </c>
      <c r="E2" s="10">
        <v>1</v>
      </c>
      <c r="F2" s="10">
        <v>5</v>
      </c>
      <c r="G2" s="10"/>
      <c r="H2" s="12">
        <f>SUM(B2:G2)</f>
        <v>11</v>
      </c>
      <c r="I2" s="11">
        <f>H2/H18</f>
        <v>2.4608501118568233E-2</v>
      </c>
      <c r="K2" s="14" t="s">
        <v>39</v>
      </c>
      <c r="L2" s="10"/>
      <c r="M2" s="10">
        <v>5</v>
      </c>
      <c r="N2" s="10">
        <v>1</v>
      </c>
      <c r="O2" s="10">
        <v>2</v>
      </c>
      <c r="P2" s="10">
        <v>8</v>
      </c>
      <c r="Q2" s="10"/>
      <c r="R2" s="12">
        <f>SUM(L2:Q2)</f>
        <v>16</v>
      </c>
      <c r="S2" s="11">
        <f>R2/R41</f>
        <v>3.5794183445190156E-2</v>
      </c>
    </row>
    <row r="3" spans="1:19" ht="18" customHeight="1" x14ac:dyDescent="0.25">
      <c r="A3" s="9" t="s">
        <v>1</v>
      </c>
      <c r="B3" s="10"/>
      <c r="C3" s="10">
        <v>2</v>
      </c>
      <c r="D3" s="10"/>
      <c r="E3" s="10"/>
      <c r="F3" s="10">
        <v>2</v>
      </c>
      <c r="G3" s="10"/>
      <c r="H3" s="12">
        <f>SUM(B3:G3)</f>
        <v>4</v>
      </c>
      <c r="I3" s="11">
        <f>H3/H18</f>
        <v>8.948545861297539E-3</v>
      </c>
      <c r="K3" s="14" t="s">
        <v>40</v>
      </c>
      <c r="L3" s="10"/>
      <c r="M3" s="10">
        <v>3</v>
      </c>
      <c r="N3" s="10"/>
      <c r="O3" s="10"/>
      <c r="P3" s="10"/>
      <c r="Q3" s="10"/>
      <c r="R3" s="12">
        <f t="shared" ref="R3:R40" si="0">SUM(L3:Q3)</f>
        <v>3</v>
      </c>
      <c r="S3" s="11">
        <f>R3/R41</f>
        <v>6.7114093959731542E-3</v>
      </c>
    </row>
    <row r="4" spans="1:19" ht="18" customHeight="1" x14ac:dyDescent="0.25">
      <c r="A4" s="9" t="s">
        <v>2</v>
      </c>
      <c r="B4" s="10"/>
      <c r="C4" s="10">
        <v>5</v>
      </c>
      <c r="D4" s="10">
        <v>2</v>
      </c>
      <c r="E4" s="10">
        <v>5</v>
      </c>
      <c r="F4" s="10">
        <v>5</v>
      </c>
      <c r="G4" s="10">
        <v>1</v>
      </c>
      <c r="H4" s="12">
        <f>SUM(B4:G4)</f>
        <v>18</v>
      </c>
      <c r="I4" s="11">
        <f>H4/H18</f>
        <v>4.0268456375838924E-2</v>
      </c>
      <c r="K4" s="14" t="s">
        <v>41</v>
      </c>
      <c r="L4" s="10"/>
      <c r="M4" s="10">
        <v>3</v>
      </c>
      <c r="N4" s="10">
        <v>2</v>
      </c>
      <c r="O4" s="10"/>
      <c r="P4" s="10">
        <v>5</v>
      </c>
      <c r="Q4" s="10">
        <v>1</v>
      </c>
      <c r="R4" s="12">
        <f t="shared" si="0"/>
        <v>11</v>
      </c>
      <c r="S4" s="11">
        <f>R4/R41</f>
        <v>2.4608501118568233E-2</v>
      </c>
    </row>
    <row r="5" spans="1:19" ht="18" customHeight="1" x14ac:dyDescent="0.25">
      <c r="A5" s="9" t="s">
        <v>3</v>
      </c>
      <c r="B5" s="10"/>
      <c r="C5" s="10">
        <v>8</v>
      </c>
      <c r="D5" s="10">
        <v>8</v>
      </c>
      <c r="E5" s="10">
        <v>9</v>
      </c>
      <c r="F5" s="10">
        <v>6</v>
      </c>
      <c r="G5" s="10">
        <v>2</v>
      </c>
      <c r="H5" s="12">
        <f>SUM(B5:G5)</f>
        <v>33</v>
      </c>
      <c r="I5" s="11">
        <f>H5/H18</f>
        <v>7.3825503355704702E-2</v>
      </c>
      <c r="K5" s="14" t="s">
        <v>42</v>
      </c>
      <c r="L5" s="10"/>
      <c r="M5" s="10">
        <v>5</v>
      </c>
      <c r="N5" s="10"/>
      <c r="O5" s="10"/>
      <c r="P5" s="10">
        <v>2</v>
      </c>
      <c r="Q5" s="10">
        <v>1</v>
      </c>
      <c r="R5" s="12">
        <f t="shared" si="0"/>
        <v>8</v>
      </c>
      <c r="S5" s="11">
        <f>R5/R41</f>
        <v>1.7897091722595078E-2</v>
      </c>
    </row>
    <row r="6" spans="1:19" ht="18" customHeight="1" x14ac:dyDescent="0.25">
      <c r="A6" s="9" t="s">
        <v>4</v>
      </c>
      <c r="B6" s="10"/>
      <c r="C6" s="10">
        <v>3</v>
      </c>
      <c r="D6" s="10">
        <v>4</v>
      </c>
      <c r="E6" s="10">
        <v>6</v>
      </c>
      <c r="F6" s="10">
        <v>3</v>
      </c>
      <c r="G6" s="10"/>
      <c r="H6" s="12">
        <f>SUM(B6:G6)</f>
        <v>16</v>
      </c>
      <c r="I6" s="11">
        <f>H6/H18</f>
        <v>3.5794183445190156E-2</v>
      </c>
      <c r="K6" s="14" t="s">
        <v>43</v>
      </c>
      <c r="L6" s="10"/>
      <c r="M6" s="10">
        <v>1</v>
      </c>
      <c r="N6" s="10">
        <v>2</v>
      </c>
      <c r="O6" s="10"/>
      <c r="P6" s="10"/>
      <c r="Q6" s="10"/>
      <c r="R6" s="12">
        <f t="shared" si="0"/>
        <v>3</v>
      </c>
      <c r="S6" s="11">
        <f>R6/R41</f>
        <v>6.7114093959731542E-3</v>
      </c>
    </row>
    <row r="7" spans="1:19" ht="18" customHeight="1" x14ac:dyDescent="0.25">
      <c r="A7" s="9" t="s">
        <v>5</v>
      </c>
      <c r="B7" s="10"/>
      <c r="C7" s="10">
        <v>1</v>
      </c>
      <c r="D7" s="10"/>
      <c r="E7" s="10">
        <v>1</v>
      </c>
      <c r="F7" s="10"/>
      <c r="G7" s="10"/>
      <c r="H7" s="12">
        <f>SUM(B7:G7)</f>
        <v>2</v>
      </c>
      <c r="I7" s="11">
        <f>H7/H18</f>
        <v>4.4742729306487695E-3</v>
      </c>
      <c r="K7" s="14" t="s">
        <v>44</v>
      </c>
      <c r="L7" s="10">
        <v>1</v>
      </c>
      <c r="M7" s="10"/>
      <c r="N7" s="10">
        <v>1</v>
      </c>
      <c r="O7" s="10">
        <v>1</v>
      </c>
      <c r="P7" s="10"/>
      <c r="Q7" s="10"/>
      <c r="R7" s="12">
        <f t="shared" si="0"/>
        <v>3</v>
      </c>
      <c r="S7" s="11">
        <f>R7/R41</f>
        <v>6.7114093959731542E-3</v>
      </c>
    </row>
    <row r="8" spans="1:19" ht="18" customHeight="1" x14ac:dyDescent="0.25">
      <c r="A8" s="9" t="s">
        <v>6</v>
      </c>
      <c r="B8" s="10"/>
      <c r="C8" s="10">
        <v>41</v>
      </c>
      <c r="D8" s="10">
        <v>52</v>
      </c>
      <c r="E8" s="10">
        <v>46</v>
      </c>
      <c r="F8" s="10">
        <v>41</v>
      </c>
      <c r="G8" s="10">
        <v>50</v>
      </c>
      <c r="H8" s="12">
        <f>SUM(B8:G8)</f>
        <v>230</v>
      </c>
      <c r="I8" s="11">
        <f>H8/H18</f>
        <v>0.5145413870246085</v>
      </c>
      <c r="K8" s="14" t="s">
        <v>45</v>
      </c>
      <c r="L8" s="10"/>
      <c r="M8" s="10">
        <v>3</v>
      </c>
      <c r="N8" s="10">
        <v>1</v>
      </c>
      <c r="O8" s="10">
        <v>2</v>
      </c>
      <c r="P8" s="10">
        <v>2</v>
      </c>
      <c r="Q8" s="10">
        <v>1</v>
      </c>
      <c r="R8" s="12">
        <f t="shared" si="0"/>
        <v>9</v>
      </c>
      <c r="S8" s="11">
        <f>R8/R41</f>
        <v>2.0134228187919462E-2</v>
      </c>
    </row>
    <row r="9" spans="1:19" ht="18" customHeight="1" x14ac:dyDescent="0.25">
      <c r="A9" s="9" t="s">
        <v>8</v>
      </c>
      <c r="B9" s="10"/>
      <c r="C9" s="10">
        <v>3</v>
      </c>
      <c r="D9" s="10">
        <v>1</v>
      </c>
      <c r="E9" s="10"/>
      <c r="F9" s="10">
        <v>2</v>
      </c>
      <c r="G9" s="10"/>
      <c r="H9" s="12">
        <f>SUM(B9:G9)</f>
        <v>6</v>
      </c>
      <c r="I9" s="11">
        <f>H9/H18</f>
        <v>1.3422818791946308E-2</v>
      </c>
      <c r="K9" s="14" t="s">
        <v>46</v>
      </c>
      <c r="L9" s="10"/>
      <c r="M9" s="10">
        <v>3</v>
      </c>
      <c r="N9" s="10">
        <v>5</v>
      </c>
      <c r="O9" s="10">
        <v>3</v>
      </c>
      <c r="P9" s="10">
        <v>3</v>
      </c>
      <c r="Q9" s="10">
        <v>1</v>
      </c>
      <c r="R9" s="12">
        <f t="shared" si="0"/>
        <v>15</v>
      </c>
      <c r="S9" s="11">
        <f>R9/R41</f>
        <v>3.3557046979865772E-2</v>
      </c>
    </row>
    <row r="10" spans="1:19" ht="18" customHeight="1" x14ac:dyDescent="0.25">
      <c r="A10" s="9" t="s">
        <v>9</v>
      </c>
      <c r="B10" s="10"/>
      <c r="C10" s="10">
        <v>1</v>
      </c>
      <c r="D10" s="10">
        <v>1</v>
      </c>
      <c r="E10" s="10">
        <v>1</v>
      </c>
      <c r="F10" s="10">
        <v>3</v>
      </c>
      <c r="G10" s="10">
        <v>4</v>
      </c>
      <c r="H10" s="12">
        <f>SUM(B10:G10)</f>
        <v>10</v>
      </c>
      <c r="I10" s="11">
        <f>H10/H18</f>
        <v>2.2371364653243849E-2</v>
      </c>
      <c r="K10" s="14" t="s">
        <v>47</v>
      </c>
      <c r="L10" s="10"/>
      <c r="M10" s="10">
        <v>1</v>
      </c>
      <c r="N10" s="10"/>
      <c r="O10" s="10"/>
      <c r="P10" s="10"/>
      <c r="Q10" s="10"/>
      <c r="R10" s="12">
        <f t="shared" si="0"/>
        <v>1</v>
      </c>
      <c r="S10" s="11">
        <f>R10/R41</f>
        <v>2.2371364653243847E-3</v>
      </c>
    </row>
    <row r="11" spans="1:19" ht="18" customHeight="1" x14ac:dyDescent="0.25">
      <c r="A11" s="9" t="s">
        <v>10</v>
      </c>
      <c r="B11" s="10"/>
      <c r="C11" s="10">
        <v>1</v>
      </c>
      <c r="D11" s="10"/>
      <c r="E11" s="10">
        <v>1</v>
      </c>
      <c r="F11" s="10"/>
      <c r="G11" s="10"/>
      <c r="H11" s="12">
        <f>SUM(B11:G11)</f>
        <v>2</v>
      </c>
      <c r="I11" s="11">
        <f>H11/H18</f>
        <v>4.4742729306487695E-3</v>
      </c>
      <c r="K11" s="14" t="s">
        <v>48</v>
      </c>
      <c r="L11" s="10"/>
      <c r="M11" s="10"/>
      <c r="N11" s="10"/>
      <c r="O11" s="10">
        <v>1</v>
      </c>
      <c r="P11" s="10">
        <v>1</v>
      </c>
      <c r="Q11" s="10">
        <v>1</v>
      </c>
      <c r="R11" s="12">
        <f t="shared" si="0"/>
        <v>3</v>
      </c>
      <c r="S11" s="11">
        <f>R11/R41</f>
        <v>6.7114093959731542E-3</v>
      </c>
    </row>
    <row r="12" spans="1:19" ht="18" customHeight="1" x14ac:dyDescent="0.25">
      <c r="A12" s="9" t="s">
        <v>11</v>
      </c>
      <c r="B12" s="10"/>
      <c r="C12" s="10">
        <v>1</v>
      </c>
      <c r="D12" s="10">
        <v>1</v>
      </c>
      <c r="E12" s="10"/>
      <c r="F12" s="10">
        <v>1</v>
      </c>
      <c r="G12" s="10"/>
      <c r="H12" s="12">
        <f>SUM(B12:G12)</f>
        <v>3</v>
      </c>
      <c r="I12" s="11">
        <f>H12/H18</f>
        <v>6.7114093959731542E-3</v>
      </c>
      <c r="K12" s="14" t="s">
        <v>49</v>
      </c>
      <c r="L12" s="10"/>
      <c r="M12" s="10">
        <v>2</v>
      </c>
      <c r="N12" s="10">
        <v>1</v>
      </c>
      <c r="O12" s="10">
        <v>2</v>
      </c>
      <c r="P12" s="10">
        <v>1</v>
      </c>
      <c r="Q12" s="10"/>
      <c r="R12" s="12">
        <f t="shared" si="0"/>
        <v>6</v>
      </c>
      <c r="S12" s="11">
        <f>R12/R41</f>
        <v>1.3422818791946308E-2</v>
      </c>
    </row>
    <row r="13" spans="1:19" ht="18" customHeight="1" x14ac:dyDescent="0.25">
      <c r="A13" s="9" t="s">
        <v>12</v>
      </c>
      <c r="B13" s="10">
        <v>1</v>
      </c>
      <c r="C13" s="10">
        <v>28</v>
      </c>
      <c r="D13" s="10">
        <v>9</v>
      </c>
      <c r="E13" s="10">
        <v>17</v>
      </c>
      <c r="F13" s="10">
        <v>14</v>
      </c>
      <c r="G13" s="10">
        <v>6</v>
      </c>
      <c r="H13" s="12">
        <f>SUM(B13:G13)</f>
        <v>75</v>
      </c>
      <c r="I13" s="11">
        <f>H13/H18</f>
        <v>0.16778523489932887</v>
      </c>
      <c r="K13" s="14" t="s">
        <v>51</v>
      </c>
      <c r="L13" s="10"/>
      <c r="M13" s="10">
        <v>11</v>
      </c>
      <c r="N13" s="10">
        <v>13</v>
      </c>
      <c r="O13" s="10">
        <v>11</v>
      </c>
      <c r="P13" s="10">
        <v>5</v>
      </c>
      <c r="Q13" s="10">
        <v>1</v>
      </c>
      <c r="R13" s="12">
        <f t="shared" si="0"/>
        <v>41</v>
      </c>
      <c r="S13" s="11">
        <f>R13/R41</f>
        <v>9.1722595078299773E-2</v>
      </c>
    </row>
    <row r="14" spans="1:19" ht="18" customHeight="1" x14ac:dyDescent="0.25">
      <c r="A14" s="9" t="s">
        <v>13</v>
      </c>
      <c r="B14" s="10"/>
      <c r="C14" s="10">
        <v>7</v>
      </c>
      <c r="D14" s="10">
        <v>5</v>
      </c>
      <c r="E14" s="10">
        <v>3</v>
      </c>
      <c r="F14" s="10">
        <v>6</v>
      </c>
      <c r="G14" s="10">
        <v>6</v>
      </c>
      <c r="H14" s="12">
        <f>SUM(B14:G14)</f>
        <v>27</v>
      </c>
      <c r="I14" s="11">
        <f>H14/H18</f>
        <v>6.0402684563758392E-2</v>
      </c>
      <c r="K14" s="14" t="s">
        <v>52</v>
      </c>
      <c r="L14" s="10"/>
      <c r="M14" s="10">
        <v>4</v>
      </c>
      <c r="N14" s="10"/>
      <c r="O14" s="10">
        <v>1</v>
      </c>
      <c r="P14" s="10"/>
      <c r="Q14" s="10">
        <v>1</v>
      </c>
      <c r="R14" s="12">
        <f t="shared" si="0"/>
        <v>6</v>
      </c>
      <c r="S14" s="11">
        <f>R14/R41</f>
        <v>1.3422818791946308E-2</v>
      </c>
    </row>
    <row r="15" spans="1:19" ht="18" customHeight="1" x14ac:dyDescent="0.25">
      <c r="A15" s="9" t="s">
        <v>14</v>
      </c>
      <c r="B15" s="10"/>
      <c r="C15" s="10"/>
      <c r="D15" s="10"/>
      <c r="E15" s="10"/>
      <c r="F15" s="10">
        <v>1</v>
      </c>
      <c r="G15" s="10"/>
      <c r="H15" s="12">
        <f>SUM(B15:G15)</f>
        <v>1</v>
      </c>
      <c r="I15" s="11">
        <f>H15/H18</f>
        <v>2.2371364653243847E-3</v>
      </c>
      <c r="K15" s="14" t="s">
        <v>53</v>
      </c>
      <c r="L15" s="10"/>
      <c r="M15" s="10">
        <v>8</v>
      </c>
      <c r="N15" s="10">
        <v>4</v>
      </c>
      <c r="O15" s="10">
        <v>6</v>
      </c>
      <c r="P15" s="10">
        <v>2</v>
      </c>
      <c r="Q15" s="10">
        <v>1</v>
      </c>
      <c r="R15" s="12">
        <f t="shared" si="0"/>
        <v>21</v>
      </c>
      <c r="S15" s="11">
        <f>R15/R41</f>
        <v>4.6979865771812082E-2</v>
      </c>
    </row>
    <row r="16" spans="1:19" ht="18" customHeight="1" x14ac:dyDescent="0.25">
      <c r="A16" s="9" t="s">
        <v>15</v>
      </c>
      <c r="B16" s="10"/>
      <c r="C16" s="10">
        <v>1</v>
      </c>
      <c r="D16" s="10">
        <v>1</v>
      </c>
      <c r="E16" s="10"/>
      <c r="F16" s="10">
        <v>2</v>
      </c>
      <c r="G16" s="10"/>
      <c r="H16" s="12">
        <f>SUM(B16:G16)</f>
        <v>4</v>
      </c>
      <c r="I16" s="11">
        <f>H16/H18</f>
        <v>8.948545861297539E-3</v>
      </c>
      <c r="K16" s="14" t="s">
        <v>54</v>
      </c>
      <c r="L16" s="10"/>
      <c r="M16" s="10">
        <v>18</v>
      </c>
      <c r="N16" s="10">
        <v>11</v>
      </c>
      <c r="O16" s="10">
        <v>7</v>
      </c>
      <c r="P16" s="10">
        <v>6</v>
      </c>
      <c r="Q16" s="10">
        <v>2</v>
      </c>
      <c r="R16" s="12">
        <f t="shared" si="0"/>
        <v>44</v>
      </c>
      <c r="S16" s="11">
        <f>R16/R41</f>
        <v>9.8434004474272932E-2</v>
      </c>
    </row>
    <row r="17" spans="1:19" ht="18" customHeight="1" x14ac:dyDescent="0.25">
      <c r="A17" s="9" t="s">
        <v>16</v>
      </c>
      <c r="B17" s="10"/>
      <c r="C17" s="10">
        <v>3</v>
      </c>
      <c r="D17" s="10">
        <v>1</v>
      </c>
      <c r="E17" s="10"/>
      <c r="F17" s="10">
        <v>1</v>
      </c>
      <c r="G17" s="10"/>
      <c r="H17" s="12">
        <f>SUM(B17:G17)</f>
        <v>5</v>
      </c>
      <c r="I17" s="11">
        <f>H17/H18</f>
        <v>1.1185682326621925E-2</v>
      </c>
      <c r="K17" s="14" t="s">
        <v>55</v>
      </c>
      <c r="L17" s="10"/>
      <c r="M17" s="10"/>
      <c r="N17" s="10">
        <v>4</v>
      </c>
      <c r="O17" s="10">
        <v>4</v>
      </c>
      <c r="P17" s="10">
        <v>6</v>
      </c>
      <c r="Q17" s="10">
        <v>1</v>
      </c>
      <c r="R17" s="12">
        <f t="shared" si="0"/>
        <v>15</v>
      </c>
      <c r="S17" s="11">
        <f>R17/R41</f>
        <v>3.3557046979865772E-2</v>
      </c>
    </row>
    <row r="18" spans="1:19" ht="18" customHeight="1" thickBot="1" x14ac:dyDescent="0.3">
      <c r="A18" s="6" t="s">
        <v>18</v>
      </c>
      <c r="B18" s="7">
        <f>SUM(B2:B17)</f>
        <v>1</v>
      </c>
      <c r="C18" s="7">
        <f>SUM(C2:C17)</f>
        <v>108</v>
      </c>
      <c r="D18" s="7">
        <f>SUM(D2:D17)</f>
        <v>87</v>
      </c>
      <c r="E18" s="7">
        <f>SUM(E2:E17)</f>
        <v>90</v>
      </c>
      <c r="F18" s="7">
        <f>SUM(F2:F17)</f>
        <v>92</v>
      </c>
      <c r="G18" s="7">
        <f>SUM(G2:G17)</f>
        <v>69</v>
      </c>
      <c r="H18" s="7">
        <f>SUM(H2:H17)</f>
        <v>447</v>
      </c>
      <c r="I18" s="8"/>
      <c r="K18" s="14" t="s">
        <v>56</v>
      </c>
      <c r="L18" s="10"/>
      <c r="M18" s="10"/>
      <c r="N18" s="10">
        <v>1</v>
      </c>
      <c r="O18" s="10"/>
      <c r="P18" s="10"/>
      <c r="Q18" s="10"/>
      <c r="R18" s="12">
        <f t="shared" si="0"/>
        <v>1</v>
      </c>
      <c r="S18" s="11">
        <f>R18/R41</f>
        <v>2.2371364653243847E-3</v>
      </c>
    </row>
    <row r="19" spans="1:19" ht="18" customHeight="1" thickTop="1" thickBot="1" x14ac:dyDescent="0.3">
      <c r="K19" s="14" t="s">
        <v>57</v>
      </c>
      <c r="L19" s="10"/>
      <c r="M19" s="10">
        <v>13</v>
      </c>
      <c r="N19" s="10">
        <v>9</v>
      </c>
      <c r="O19" s="10">
        <v>13</v>
      </c>
      <c r="P19" s="10">
        <v>5</v>
      </c>
      <c r="Q19" s="10">
        <v>3</v>
      </c>
      <c r="R19" s="12">
        <f t="shared" si="0"/>
        <v>43</v>
      </c>
      <c r="S19" s="11">
        <f>R19/R41</f>
        <v>9.6196868008948541E-2</v>
      </c>
    </row>
    <row r="20" spans="1:19" ht="18" customHeight="1" thickTop="1" x14ac:dyDescent="0.25">
      <c r="A20" s="3" t="s">
        <v>36</v>
      </c>
      <c r="B20" s="4" t="s">
        <v>87</v>
      </c>
      <c r="C20" s="4" t="s">
        <v>21</v>
      </c>
      <c r="D20" s="4" t="s">
        <v>22</v>
      </c>
      <c r="E20" s="4" t="s">
        <v>23</v>
      </c>
      <c r="F20" s="4" t="s">
        <v>25</v>
      </c>
      <c r="G20" s="4" t="s">
        <v>94</v>
      </c>
      <c r="H20" s="4" t="s">
        <v>18</v>
      </c>
      <c r="I20" s="5" t="s">
        <v>20</v>
      </c>
      <c r="K20" s="14" t="s">
        <v>58</v>
      </c>
      <c r="L20" s="10"/>
      <c r="M20" s="10">
        <v>1</v>
      </c>
      <c r="N20" s="10">
        <v>2</v>
      </c>
      <c r="O20" s="10"/>
      <c r="P20" s="10"/>
      <c r="Q20" s="10">
        <v>1</v>
      </c>
      <c r="R20" s="12">
        <f t="shared" si="0"/>
        <v>4</v>
      </c>
      <c r="S20" s="11">
        <f>R20/R41</f>
        <v>8.948545861297539E-3</v>
      </c>
    </row>
    <row r="21" spans="1:19" ht="18" customHeight="1" x14ac:dyDescent="0.25">
      <c r="A21" s="9" t="s">
        <v>28</v>
      </c>
      <c r="B21" s="10"/>
      <c r="C21" s="10"/>
      <c r="D21" s="10">
        <v>1</v>
      </c>
      <c r="E21" s="10"/>
      <c r="F21" s="10"/>
      <c r="G21" s="10"/>
      <c r="H21" s="12">
        <f>SUM(B21:G21)</f>
        <v>1</v>
      </c>
      <c r="I21" s="11">
        <f>H21/H27</f>
        <v>2.2371364653243847E-3</v>
      </c>
      <c r="K21" s="14" t="s">
        <v>59</v>
      </c>
      <c r="L21" s="10"/>
      <c r="M21" s="10">
        <v>3</v>
      </c>
      <c r="N21" s="10">
        <v>4</v>
      </c>
      <c r="O21" s="10">
        <v>5</v>
      </c>
      <c r="P21" s="10">
        <v>7</v>
      </c>
      <c r="Q21" s="10">
        <v>2</v>
      </c>
      <c r="R21" s="12">
        <f t="shared" si="0"/>
        <v>21</v>
      </c>
      <c r="S21" s="11">
        <f>R21/R41</f>
        <v>4.6979865771812082E-2</v>
      </c>
    </row>
    <row r="22" spans="1:19" ht="18" customHeight="1" x14ac:dyDescent="0.25">
      <c r="A22" s="9" t="s">
        <v>29</v>
      </c>
      <c r="B22" s="10"/>
      <c r="C22" s="10"/>
      <c r="D22" s="10"/>
      <c r="E22" s="10"/>
      <c r="F22" s="10">
        <v>2</v>
      </c>
      <c r="G22" s="10">
        <v>1</v>
      </c>
      <c r="H22" s="12">
        <f>SUM(B22:G22)</f>
        <v>3</v>
      </c>
      <c r="I22" s="11">
        <f>H22/H27</f>
        <v>6.7114093959731542E-3</v>
      </c>
      <c r="K22" s="14" t="s">
        <v>60</v>
      </c>
      <c r="L22" s="10"/>
      <c r="M22" s="10">
        <v>1</v>
      </c>
      <c r="N22" s="10"/>
      <c r="O22" s="10"/>
      <c r="P22" s="10">
        <v>1</v>
      </c>
      <c r="Q22" s="10"/>
      <c r="R22" s="12">
        <f t="shared" si="0"/>
        <v>2</v>
      </c>
      <c r="S22" s="11">
        <f>R22/R41</f>
        <v>4.4742729306487695E-3</v>
      </c>
    </row>
    <row r="23" spans="1:19" ht="18" customHeight="1" x14ac:dyDescent="0.25">
      <c r="A23" s="9" t="s">
        <v>30</v>
      </c>
      <c r="B23" s="10"/>
      <c r="C23" s="10">
        <v>38</v>
      </c>
      <c r="D23" s="10">
        <v>28</v>
      </c>
      <c r="E23" s="10">
        <v>29</v>
      </c>
      <c r="F23" s="10">
        <v>24</v>
      </c>
      <c r="G23" s="10">
        <v>9</v>
      </c>
      <c r="H23" s="12">
        <f>SUM(B23:G23)</f>
        <v>128</v>
      </c>
      <c r="I23" s="11">
        <f>H23/H27</f>
        <v>0.28635346756152125</v>
      </c>
      <c r="K23" s="14" t="s">
        <v>61</v>
      </c>
      <c r="L23" s="10"/>
      <c r="M23" s="10">
        <v>1</v>
      </c>
      <c r="N23" s="10"/>
      <c r="O23" s="10"/>
      <c r="P23" s="10"/>
      <c r="Q23" s="10"/>
      <c r="R23" s="12">
        <f>SUM(L23:Q23)</f>
        <v>1</v>
      </c>
      <c r="S23" s="11">
        <f>R23/R41</f>
        <v>2.2371364653243847E-3</v>
      </c>
    </row>
    <row r="24" spans="1:19" ht="18" customHeight="1" x14ac:dyDescent="0.25">
      <c r="A24" s="9" t="s">
        <v>32</v>
      </c>
      <c r="B24" s="10"/>
      <c r="C24" s="10">
        <v>9</v>
      </c>
      <c r="D24" s="10">
        <v>12</v>
      </c>
      <c r="E24" s="10">
        <v>16</v>
      </c>
      <c r="F24" s="10">
        <v>13</v>
      </c>
      <c r="G24" s="10">
        <v>23</v>
      </c>
      <c r="H24" s="12">
        <f>SUM(B24:G24)</f>
        <v>73</v>
      </c>
      <c r="I24" s="11">
        <f>H24/H27</f>
        <v>0.16331096196868009</v>
      </c>
      <c r="K24" s="14" t="s">
        <v>62</v>
      </c>
      <c r="L24" s="10"/>
      <c r="M24" s="10"/>
      <c r="N24" s="10"/>
      <c r="O24" s="10"/>
      <c r="P24" s="10">
        <v>1</v>
      </c>
      <c r="Q24" s="10"/>
      <c r="R24" s="12">
        <f t="shared" ref="R24:R31" si="1">SUM(L24:Q24)</f>
        <v>1</v>
      </c>
      <c r="S24" s="11">
        <f>R24/R41</f>
        <v>2.2371364653243847E-3</v>
      </c>
    </row>
    <row r="25" spans="1:19" ht="18" customHeight="1" x14ac:dyDescent="0.25">
      <c r="A25" s="9" t="s">
        <v>34</v>
      </c>
      <c r="B25" s="10">
        <v>1</v>
      </c>
      <c r="C25" s="10">
        <v>59</v>
      </c>
      <c r="D25" s="10">
        <v>45</v>
      </c>
      <c r="E25" s="10">
        <v>45</v>
      </c>
      <c r="F25" s="10">
        <v>53</v>
      </c>
      <c r="G25" s="10">
        <v>35</v>
      </c>
      <c r="H25" s="12">
        <f>SUM(B25:G25)</f>
        <v>238</v>
      </c>
      <c r="I25" s="11">
        <f>H25/H27</f>
        <v>0.53243847874720363</v>
      </c>
      <c r="K25" s="14" t="s">
        <v>101</v>
      </c>
      <c r="L25" s="10"/>
      <c r="M25" s="10"/>
      <c r="N25" s="10"/>
      <c r="O25" s="10"/>
      <c r="P25" s="10"/>
      <c r="Q25" s="10">
        <v>2</v>
      </c>
      <c r="R25" s="12">
        <f t="shared" si="1"/>
        <v>2</v>
      </c>
      <c r="S25" s="11">
        <f>R25/R41</f>
        <v>4.4742729306487695E-3</v>
      </c>
    </row>
    <row r="26" spans="1:19" ht="18" customHeight="1" x14ac:dyDescent="0.25">
      <c r="A26" s="9" t="s">
        <v>35</v>
      </c>
      <c r="B26" s="10"/>
      <c r="C26" s="10">
        <v>2</v>
      </c>
      <c r="D26" s="10">
        <v>1</v>
      </c>
      <c r="E26" s="10"/>
      <c r="F26" s="10"/>
      <c r="G26" s="10">
        <v>1</v>
      </c>
      <c r="H26" s="12">
        <f>SUM(B26:G26)</f>
        <v>4</v>
      </c>
      <c r="I26" s="11">
        <f>H26/H27</f>
        <v>8.948545861297539E-3</v>
      </c>
      <c r="K26" s="14" t="s">
        <v>102</v>
      </c>
      <c r="L26" s="10"/>
      <c r="M26" s="10"/>
      <c r="N26" s="10"/>
      <c r="O26" s="10"/>
      <c r="P26" s="10">
        <v>1</v>
      </c>
      <c r="Q26" s="10"/>
      <c r="R26" s="12">
        <f t="shared" si="1"/>
        <v>1</v>
      </c>
      <c r="S26" s="11">
        <f>R26/R41</f>
        <v>2.2371364653243847E-3</v>
      </c>
    </row>
    <row r="27" spans="1:19" ht="18" customHeight="1" thickBot="1" x14ac:dyDescent="0.3">
      <c r="A27" s="6" t="s">
        <v>18</v>
      </c>
      <c r="B27" s="7">
        <f>SUM(B21:B26)</f>
        <v>1</v>
      </c>
      <c r="C27" s="7">
        <f>SUM(C21:C26)</f>
        <v>108</v>
      </c>
      <c r="D27" s="7">
        <f>SUM(D21:D26)</f>
        <v>87</v>
      </c>
      <c r="E27" s="7">
        <f>SUM(E21:E26)</f>
        <v>90</v>
      </c>
      <c r="F27" s="7">
        <f>SUM(F21:F26)</f>
        <v>92</v>
      </c>
      <c r="G27" s="7">
        <f>SUM(G21:G26)</f>
        <v>69</v>
      </c>
      <c r="H27" s="7">
        <f>SUM(H21:H26)</f>
        <v>447</v>
      </c>
      <c r="I27" s="8"/>
      <c r="K27" s="14" t="s">
        <v>68</v>
      </c>
      <c r="L27" s="10"/>
      <c r="M27" s="10">
        <v>5</v>
      </c>
      <c r="N27" s="10">
        <v>7</v>
      </c>
      <c r="O27" s="10">
        <v>9</v>
      </c>
      <c r="P27" s="10">
        <v>11</v>
      </c>
      <c r="Q27" s="10">
        <v>12</v>
      </c>
      <c r="R27" s="12">
        <f t="shared" si="1"/>
        <v>44</v>
      </c>
      <c r="S27" s="11">
        <f>R27/R41</f>
        <v>9.8434004474272932E-2</v>
      </c>
    </row>
    <row r="28" spans="1:19" ht="18" customHeight="1" thickTop="1" x14ac:dyDescent="0.25">
      <c r="K28" s="14" t="s">
        <v>69</v>
      </c>
      <c r="L28" s="10"/>
      <c r="M28" s="10"/>
      <c r="N28" s="10">
        <v>1</v>
      </c>
      <c r="O28" s="10"/>
      <c r="P28" s="10">
        <v>2</v>
      </c>
      <c r="Q28" s="10">
        <v>1</v>
      </c>
      <c r="R28" s="12">
        <f t="shared" si="1"/>
        <v>4</v>
      </c>
      <c r="S28" s="11">
        <f>R28/R41</f>
        <v>8.948545861297539E-3</v>
      </c>
    </row>
    <row r="29" spans="1:19" ht="18" customHeight="1" x14ac:dyDescent="0.25">
      <c r="K29" s="14" t="s">
        <v>70</v>
      </c>
      <c r="L29" s="10"/>
      <c r="M29" s="10">
        <v>2</v>
      </c>
      <c r="N29" s="10">
        <v>2</v>
      </c>
      <c r="O29" s="10">
        <v>3</v>
      </c>
      <c r="P29" s="10">
        <v>2</v>
      </c>
      <c r="Q29" s="10">
        <v>4</v>
      </c>
      <c r="R29" s="12">
        <f t="shared" si="1"/>
        <v>13</v>
      </c>
      <c r="S29" s="11">
        <f>R29/R41</f>
        <v>2.9082774049217001E-2</v>
      </c>
    </row>
    <row r="30" spans="1:19" ht="18" customHeight="1" x14ac:dyDescent="0.25">
      <c r="K30" s="14" t="s">
        <v>71</v>
      </c>
      <c r="L30" s="10"/>
      <c r="M30" s="10">
        <v>3</v>
      </c>
      <c r="N30" s="10">
        <v>3</v>
      </c>
      <c r="O30" s="10">
        <v>4</v>
      </c>
      <c r="P30" s="10">
        <v>1</v>
      </c>
      <c r="Q30" s="10">
        <v>7</v>
      </c>
      <c r="R30" s="12">
        <f t="shared" si="1"/>
        <v>18</v>
      </c>
      <c r="S30" s="11">
        <f>R30/R41</f>
        <v>4.0268456375838924E-2</v>
      </c>
    </row>
    <row r="31" spans="1:19" ht="18" customHeight="1" x14ac:dyDescent="0.25">
      <c r="K31" s="14" t="s">
        <v>73</v>
      </c>
      <c r="L31" s="10"/>
      <c r="M31" s="10"/>
      <c r="N31" s="10"/>
      <c r="O31" s="10"/>
      <c r="P31" s="10">
        <v>1</v>
      </c>
      <c r="Q31" s="10">
        <v>1</v>
      </c>
      <c r="R31" s="12">
        <f t="shared" si="1"/>
        <v>2</v>
      </c>
      <c r="S31" s="11">
        <f>R31/R41</f>
        <v>4.4742729306487695E-3</v>
      </c>
    </row>
    <row r="32" spans="1:19" ht="18" customHeight="1" x14ac:dyDescent="0.25">
      <c r="K32" s="14" t="s">
        <v>74</v>
      </c>
      <c r="L32" s="10"/>
      <c r="M32" s="10"/>
      <c r="N32" s="10"/>
      <c r="O32" s="10"/>
      <c r="P32" s="10">
        <v>1</v>
      </c>
      <c r="Q32" s="10"/>
      <c r="R32" s="12">
        <f t="shared" si="0"/>
        <v>1</v>
      </c>
      <c r="S32" s="11">
        <f>R32/R41</f>
        <v>2.2371364653243847E-3</v>
      </c>
    </row>
    <row r="33" spans="11:19" ht="18" customHeight="1" x14ac:dyDescent="0.25">
      <c r="K33" s="14" t="s">
        <v>75</v>
      </c>
      <c r="L33" s="10"/>
      <c r="M33" s="10">
        <v>8</v>
      </c>
      <c r="N33" s="10">
        <v>10</v>
      </c>
      <c r="O33" s="10">
        <v>15</v>
      </c>
      <c r="P33" s="10">
        <v>13</v>
      </c>
      <c r="Q33" s="10">
        <v>23</v>
      </c>
      <c r="R33" s="12">
        <f t="shared" si="0"/>
        <v>69</v>
      </c>
      <c r="S33" s="11">
        <f>R33/R41</f>
        <v>0.15436241610738255</v>
      </c>
    </row>
    <row r="34" spans="11:19" ht="18" customHeight="1" x14ac:dyDescent="0.25">
      <c r="K34" s="14" t="s">
        <v>76</v>
      </c>
      <c r="L34" s="10"/>
      <c r="M34" s="10">
        <v>1</v>
      </c>
      <c r="N34" s="10"/>
      <c r="O34" s="10"/>
      <c r="P34" s="10"/>
      <c r="Q34" s="10">
        <v>1</v>
      </c>
      <c r="R34" s="12">
        <f t="shared" si="0"/>
        <v>2</v>
      </c>
      <c r="S34" s="11">
        <f>R34/R41</f>
        <v>4.4742729306487695E-3</v>
      </c>
    </row>
    <row r="35" spans="11:19" ht="18" customHeight="1" x14ac:dyDescent="0.25">
      <c r="K35" s="14" t="s">
        <v>78</v>
      </c>
      <c r="L35" s="10"/>
      <c r="M35" s="10"/>
      <c r="N35" s="10">
        <v>1</v>
      </c>
      <c r="O35" s="10"/>
      <c r="P35" s="10"/>
      <c r="Q35" s="10"/>
      <c r="R35" s="12">
        <f t="shared" si="0"/>
        <v>1</v>
      </c>
      <c r="S35" s="11">
        <f>R35/R41</f>
        <v>2.2371364653243847E-3</v>
      </c>
    </row>
    <row r="36" spans="11:19" ht="18" customHeight="1" x14ac:dyDescent="0.25">
      <c r="K36" s="14" t="s">
        <v>79</v>
      </c>
      <c r="L36" s="10"/>
      <c r="M36" s="10">
        <v>2</v>
      </c>
      <c r="N36" s="10">
        <v>1</v>
      </c>
      <c r="O36" s="10"/>
      <c r="P36" s="10">
        <v>2</v>
      </c>
      <c r="Q36" s="10">
        <v>1</v>
      </c>
      <c r="R36" s="12">
        <f t="shared" si="0"/>
        <v>6</v>
      </c>
      <c r="S36" s="11">
        <f>R36/R41</f>
        <v>1.3422818791946308E-2</v>
      </c>
    </row>
    <row r="37" spans="11:19" ht="18" customHeight="1" x14ac:dyDescent="0.25">
      <c r="K37" s="14" t="s">
        <v>80</v>
      </c>
      <c r="L37" s="10"/>
      <c r="M37" s="10"/>
      <c r="N37" s="10">
        <v>1</v>
      </c>
      <c r="O37" s="10"/>
      <c r="P37" s="10"/>
      <c r="Q37" s="10"/>
      <c r="R37" s="12">
        <f t="shared" si="0"/>
        <v>1</v>
      </c>
      <c r="S37" s="11">
        <f>R37/R41</f>
        <v>2.2371364653243847E-3</v>
      </c>
    </row>
    <row r="38" spans="11:19" ht="18" customHeight="1" x14ac:dyDescent="0.25">
      <c r="K38" s="14" t="s">
        <v>81</v>
      </c>
      <c r="L38" s="10"/>
      <c r="M38" s="10"/>
      <c r="N38" s="10"/>
      <c r="O38" s="10"/>
      <c r="P38" s="10">
        <v>2</v>
      </c>
      <c r="Q38" s="10"/>
      <c r="R38" s="12">
        <f t="shared" si="0"/>
        <v>2</v>
      </c>
      <c r="S38" s="11">
        <f>R38/R41</f>
        <v>4.4742729306487695E-3</v>
      </c>
    </row>
    <row r="39" spans="11:19" ht="18" customHeight="1" x14ac:dyDescent="0.25">
      <c r="K39" s="14" t="s">
        <v>82</v>
      </c>
      <c r="L39" s="10"/>
      <c r="M39" s="10">
        <v>1</v>
      </c>
      <c r="N39" s="10"/>
      <c r="O39" s="10"/>
      <c r="P39" s="10"/>
      <c r="Q39" s="10"/>
      <c r="R39" s="12">
        <f t="shared" si="0"/>
        <v>1</v>
      </c>
      <c r="S39" s="11">
        <f>R39/R41</f>
        <v>2.2371364653243847E-3</v>
      </c>
    </row>
    <row r="40" spans="11:19" ht="18" customHeight="1" x14ac:dyDescent="0.25">
      <c r="K40" s="14" t="s">
        <v>83</v>
      </c>
      <c r="L40" s="10"/>
      <c r="M40" s="10"/>
      <c r="N40" s="10"/>
      <c r="O40" s="10">
        <v>1</v>
      </c>
      <c r="P40" s="10">
        <v>1</v>
      </c>
      <c r="Q40" s="10"/>
      <c r="R40" s="12">
        <f t="shared" si="0"/>
        <v>2</v>
      </c>
      <c r="S40" s="11">
        <f>R40/R41</f>
        <v>4.4742729306487695E-3</v>
      </c>
    </row>
    <row r="41" spans="11:19" ht="18" customHeight="1" thickBot="1" x14ac:dyDescent="0.3">
      <c r="K41" s="6" t="s">
        <v>17</v>
      </c>
      <c r="L41" s="7">
        <f>SUM(L2:L40)</f>
        <v>1</v>
      </c>
      <c r="M41" s="7">
        <f>SUM(M2:M40)</f>
        <v>108</v>
      </c>
      <c r="N41" s="7">
        <f>SUM(N2:N40)</f>
        <v>87</v>
      </c>
      <c r="O41" s="7">
        <f>SUM(O2:O40)</f>
        <v>90</v>
      </c>
      <c r="P41" s="7">
        <f>SUM(P2:P40)</f>
        <v>92</v>
      </c>
      <c r="Q41" s="7">
        <f>SUM(Q2:Q40)</f>
        <v>69</v>
      </c>
      <c r="R41" s="7">
        <f>SUM(R2:R40)</f>
        <v>447</v>
      </c>
      <c r="S41" s="8"/>
    </row>
    <row r="42" spans="11:19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génie mécanique
Été 2020 à Hiver 2021&amp;R&amp;"+,Normal"&amp;9Service des stages et du
développement professionnel</oddHeader>
  </headerFooter>
  <colBreaks count="1" manualBreakCount="1">
    <brk id="10" max="104857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6" width="5.140625" style="2" customWidth="1"/>
    <col min="7" max="7" width="4.5703125" style="2" customWidth="1"/>
    <col min="8" max="9" width="7.7109375" style="2" bestFit="1" customWidth="1"/>
    <col min="10" max="10" width="10.140625" style="1" customWidth="1"/>
    <col min="11" max="11" width="56" style="1" customWidth="1"/>
    <col min="12" max="13" width="5.140625" style="2" bestFit="1" customWidth="1"/>
    <col min="14" max="15" width="5.140625" style="2" customWidth="1"/>
    <col min="16" max="16" width="5.140625" style="2" bestFit="1" customWidth="1"/>
    <col min="17" max="17" width="4.5703125" style="2" customWidth="1"/>
    <col min="18" max="19" width="7.7109375" style="2" bestFit="1" customWidth="1"/>
    <col min="20" max="16384" width="11.42578125" style="1"/>
  </cols>
  <sheetData>
    <row r="1" spans="1:19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95</v>
      </c>
      <c r="G1" s="4" t="s">
        <v>97</v>
      </c>
      <c r="H1" s="4" t="s">
        <v>18</v>
      </c>
      <c r="I1" s="5" t="s">
        <v>20</v>
      </c>
      <c r="K1" s="3" t="s">
        <v>84</v>
      </c>
      <c r="L1" s="4" t="s">
        <v>21</v>
      </c>
      <c r="M1" s="4" t="s">
        <v>22</v>
      </c>
      <c r="N1" s="4" t="s">
        <v>23</v>
      </c>
      <c r="O1" s="4" t="s">
        <v>25</v>
      </c>
      <c r="P1" s="4" t="s">
        <v>95</v>
      </c>
      <c r="Q1" s="4" t="s">
        <v>97</v>
      </c>
      <c r="R1" s="4" t="s">
        <v>18</v>
      </c>
      <c r="S1" s="5" t="s">
        <v>20</v>
      </c>
    </row>
    <row r="2" spans="1:19" ht="18" customHeight="1" x14ac:dyDescent="0.25">
      <c r="A2" s="9" t="s">
        <v>0</v>
      </c>
      <c r="B2" s="10"/>
      <c r="C2" s="10">
        <v>1</v>
      </c>
      <c r="D2" s="10"/>
      <c r="E2" s="10"/>
      <c r="F2" s="10"/>
      <c r="G2" s="10"/>
      <c r="H2" s="12">
        <f>SUM(B2:G2)</f>
        <v>1</v>
      </c>
      <c r="I2" s="11">
        <f>H2/H16</f>
        <v>3.4482758620689655E-3</v>
      </c>
      <c r="K2" s="14" t="s">
        <v>40</v>
      </c>
      <c r="L2" s="10"/>
      <c r="M2" s="10">
        <v>1</v>
      </c>
      <c r="N2" s="10"/>
      <c r="O2" s="10"/>
      <c r="P2" s="10">
        <v>1</v>
      </c>
      <c r="Q2" s="10"/>
      <c r="R2" s="12">
        <f>SUM(L2:Q2)</f>
        <v>2</v>
      </c>
      <c r="S2" s="11">
        <f>R2/R35</f>
        <v>6.8965517241379309E-3</v>
      </c>
    </row>
    <row r="3" spans="1:19" ht="18" customHeight="1" x14ac:dyDescent="0.25">
      <c r="A3" s="9" t="s">
        <v>1</v>
      </c>
      <c r="B3" s="10"/>
      <c r="C3" s="10">
        <v>1</v>
      </c>
      <c r="D3" s="10"/>
      <c r="E3" s="10">
        <v>1</v>
      </c>
      <c r="F3" s="10"/>
      <c r="G3" s="10"/>
      <c r="H3" s="12">
        <f t="shared" ref="H3:H15" si="0">SUM(B3:G3)</f>
        <v>2</v>
      </c>
      <c r="I3" s="11">
        <f>H3/H16</f>
        <v>6.8965517241379309E-3</v>
      </c>
      <c r="K3" s="14" t="s">
        <v>41</v>
      </c>
      <c r="L3" s="10"/>
      <c r="M3" s="10"/>
      <c r="N3" s="10">
        <v>1</v>
      </c>
      <c r="O3" s="10"/>
      <c r="P3" s="10"/>
      <c r="Q3" s="10"/>
      <c r="R3" s="12">
        <f t="shared" ref="R3:R34" si="1">SUM(L3:Q3)</f>
        <v>1</v>
      </c>
      <c r="S3" s="11">
        <f>R3/R35</f>
        <v>3.4482758620689655E-3</v>
      </c>
    </row>
    <row r="4" spans="1:19" ht="18" customHeight="1" x14ac:dyDescent="0.25">
      <c r="A4" s="9" t="s">
        <v>2</v>
      </c>
      <c r="B4" s="10">
        <v>10</v>
      </c>
      <c r="C4" s="10">
        <v>5</v>
      </c>
      <c r="D4" s="10">
        <v>3</v>
      </c>
      <c r="E4" s="10">
        <v>4</v>
      </c>
      <c r="F4" s="10">
        <v>9</v>
      </c>
      <c r="G4" s="10"/>
      <c r="H4" s="12">
        <f t="shared" si="0"/>
        <v>31</v>
      </c>
      <c r="I4" s="11">
        <f>H4/H16</f>
        <v>0.10689655172413794</v>
      </c>
      <c r="K4" s="14" t="s">
        <v>43</v>
      </c>
      <c r="L4" s="10">
        <v>1</v>
      </c>
      <c r="M4" s="10"/>
      <c r="N4" s="10">
        <v>1</v>
      </c>
      <c r="O4" s="10">
        <v>1</v>
      </c>
      <c r="P4" s="10">
        <v>1</v>
      </c>
      <c r="Q4" s="10"/>
      <c r="R4" s="12">
        <f t="shared" si="1"/>
        <v>4</v>
      </c>
      <c r="S4" s="11">
        <f>R4/R35</f>
        <v>1.3793103448275862E-2</v>
      </c>
    </row>
    <row r="5" spans="1:19" ht="18" customHeight="1" x14ac:dyDescent="0.25">
      <c r="A5" s="9" t="s">
        <v>3</v>
      </c>
      <c r="B5" s="10">
        <v>3</v>
      </c>
      <c r="C5" s="10"/>
      <c r="D5" s="10">
        <v>1</v>
      </c>
      <c r="E5" s="10">
        <v>5</v>
      </c>
      <c r="F5" s="10">
        <v>2</v>
      </c>
      <c r="G5" s="10"/>
      <c r="H5" s="12">
        <f t="shared" si="0"/>
        <v>11</v>
      </c>
      <c r="I5" s="11">
        <f>H5/H16</f>
        <v>3.793103448275862E-2</v>
      </c>
      <c r="K5" s="14" t="s">
        <v>46</v>
      </c>
      <c r="L5" s="10">
        <v>1</v>
      </c>
      <c r="M5" s="10"/>
      <c r="N5" s="10"/>
      <c r="O5" s="10">
        <v>2</v>
      </c>
      <c r="P5" s="10">
        <v>1</v>
      </c>
      <c r="Q5" s="10"/>
      <c r="R5" s="12">
        <f t="shared" si="1"/>
        <v>4</v>
      </c>
      <c r="S5" s="11">
        <f>R5/R35</f>
        <v>1.3793103448275862E-2</v>
      </c>
    </row>
    <row r="6" spans="1:19" ht="18" customHeight="1" x14ac:dyDescent="0.25">
      <c r="A6" s="9" t="s">
        <v>4</v>
      </c>
      <c r="B6" s="10">
        <v>3</v>
      </c>
      <c r="C6" s="10">
        <v>2</v>
      </c>
      <c r="D6" s="10">
        <v>1</v>
      </c>
      <c r="E6" s="10">
        <v>1</v>
      </c>
      <c r="F6" s="10"/>
      <c r="G6" s="10"/>
      <c r="H6" s="12">
        <f t="shared" si="0"/>
        <v>7</v>
      </c>
      <c r="I6" s="11">
        <f>H6/H16</f>
        <v>2.4137931034482758E-2</v>
      </c>
      <c r="K6" s="14" t="s">
        <v>50</v>
      </c>
      <c r="L6" s="10"/>
      <c r="M6" s="10"/>
      <c r="N6" s="10"/>
      <c r="O6" s="10"/>
      <c r="P6" s="10">
        <v>1</v>
      </c>
      <c r="Q6" s="10"/>
      <c r="R6" s="12">
        <f t="shared" si="1"/>
        <v>1</v>
      </c>
      <c r="S6" s="11">
        <f>R6/R35</f>
        <v>3.4482758620689655E-3</v>
      </c>
    </row>
    <row r="7" spans="1:19" ht="18" customHeight="1" x14ac:dyDescent="0.25">
      <c r="A7" s="9" t="s">
        <v>5</v>
      </c>
      <c r="B7" s="10">
        <v>1</v>
      </c>
      <c r="C7" s="10"/>
      <c r="D7" s="10"/>
      <c r="E7" s="10"/>
      <c r="F7" s="10"/>
      <c r="G7" s="10"/>
      <c r="H7" s="12">
        <f t="shared" si="0"/>
        <v>1</v>
      </c>
      <c r="I7" s="11">
        <f>H7/H16</f>
        <v>3.4482758620689655E-3</v>
      </c>
      <c r="K7" s="14" t="s">
        <v>51</v>
      </c>
      <c r="L7" s="10"/>
      <c r="M7" s="10"/>
      <c r="N7" s="10"/>
      <c r="O7" s="10"/>
      <c r="P7" s="10">
        <v>2</v>
      </c>
      <c r="Q7" s="10"/>
      <c r="R7" s="12">
        <f t="shared" si="1"/>
        <v>2</v>
      </c>
      <c r="S7" s="11">
        <f>R7/R35</f>
        <v>6.8965517241379309E-3</v>
      </c>
    </row>
    <row r="8" spans="1:19" ht="18" customHeight="1" x14ac:dyDescent="0.25">
      <c r="A8" s="9" t="s">
        <v>6</v>
      </c>
      <c r="B8" s="10">
        <v>25</v>
      </c>
      <c r="C8" s="10">
        <v>26</v>
      </c>
      <c r="D8" s="10">
        <v>24</v>
      </c>
      <c r="E8" s="10">
        <v>15</v>
      </c>
      <c r="F8" s="10">
        <v>19</v>
      </c>
      <c r="G8" s="10"/>
      <c r="H8" s="12">
        <f t="shared" si="0"/>
        <v>109</v>
      </c>
      <c r="I8" s="11">
        <f>H8/H16</f>
        <v>0.37586206896551722</v>
      </c>
      <c r="K8" s="14" t="s">
        <v>96</v>
      </c>
      <c r="L8" s="10"/>
      <c r="M8" s="10">
        <v>1</v>
      </c>
      <c r="N8" s="10"/>
      <c r="O8" s="10"/>
      <c r="P8" s="10"/>
      <c r="Q8" s="10"/>
      <c r="R8" s="12">
        <f t="shared" si="1"/>
        <v>1</v>
      </c>
      <c r="S8" s="11">
        <f>R8/R35</f>
        <v>3.4482758620689655E-3</v>
      </c>
    </row>
    <row r="9" spans="1:19" ht="18" customHeight="1" x14ac:dyDescent="0.25">
      <c r="A9" s="9" t="s">
        <v>9</v>
      </c>
      <c r="B9" s="10"/>
      <c r="C9" s="10"/>
      <c r="D9" s="10"/>
      <c r="E9" s="10">
        <v>1</v>
      </c>
      <c r="F9" s="10">
        <v>1</v>
      </c>
      <c r="G9" s="10"/>
      <c r="H9" s="12">
        <f t="shared" si="0"/>
        <v>2</v>
      </c>
      <c r="I9" s="11">
        <f>H9/H16</f>
        <v>6.8965517241379309E-3</v>
      </c>
      <c r="K9" s="14" t="s">
        <v>52</v>
      </c>
      <c r="L9" s="10"/>
      <c r="M9" s="10"/>
      <c r="N9" s="10">
        <v>1</v>
      </c>
      <c r="O9" s="10"/>
      <c r="P9" s="10"/>
      <c r="Q9" s="10"/>
      <c r="R9" s="12">
        <f t="shared" si="1"/>
        <v>1</v>
      </c>
      <c r="S9" s="11">
        <f>R9/R35</f>
        <v>3.4482758620689655E-3</v>
      </c>
    </row>
    <row r="10" spans="1:19" ht="18" customHeight="1" x14ac:dyDescent="0.25">
      <c r="A10" s="9" t="s">
        <v>10</v>
      </c>
      <c r="B10" s="10">
        <v>1</v>
      </c>
      <c r="C10" s="10"/>
      <c r="D10" s="10"/>
      <c r="E10" s="10"/>
      <c r="F10" s="10"/>
      <c r="G10" s="10"/>
      <c r="H10" s="12">
        <f t="shared" si="0"/>
        <v>1</v>
      </c>
      <c r="I10" s="11">
        <f>H10/H16</f>
        <v>3.4482758620689655E-3</v>
      </c>
      <c r="K10" s="14" t="s">
        <v>53</v>
      </c>
      <c r="L10" s="10">
        <v>1</v>
      </c>
      <c r="M10" s="10">
        <v>2</v>
      </c>
      <c r="N10" s="10">
        <v>1</v>
      </c>
      <c r="O10" s="10"/>
      <c r="P10" s="10"/>
      <c r="Q10" s="10"/>
      <c r="R10" s="12">
        <f t="shared" si="1"/>
        <v>4</v>
      </c>
      <c r="S10" s="11">
        <f>R10/R35</f>
        <v>1.3793103448275862E-2</v>
      </c>
    </row>
    <row r="11" spans="1:19" ht="18" customHeight="1" x14ac:dyDescent="0.25">
      <c r="A11" s="9" t="s">
        <v>11</v>
      </c>
      <c r="B11" s="10"/>
      <c r="C11" s="10">
        <v>4</v>
      </c>
      <c r="D11" s="10">
        <v>1</v>
      </c>
      <c r="E11" s="10"/>
      <c r="F11" s="10"/>
      <c r="G11" s="10"/>
      <c r="H11" s="12">
        <f t="shared" si="0"/>
        <v>5</v>
      </c>
      <c r="I11" s="11">
        <f>H11/H16</f>
        <v>1.7241379310344827E-2</v>
      </c>
      <c r="K11" s="14" t="s">
        <v>54</v>
      </c>
      <c r="L11" s="10">
        <v>1</v>
      </c>
      <c r="M11" s="10"/>
      <c r="N11" s="10">
        <v>1</v>
      </c>
      <c r="O11" s="10">
        <v>1</v>
      </c>
      <c r="P11" s="10">
        <v>1</v>
      </c>
      <c r="Q11" s="10"/>
      <c r="R11" s="12">
        <f t="shared" si="1"/>
        <v>4</v>
      </c>
      <c r="S11" s="11">
        <f>R11/R35</f>
        <v>1.3793103448275862E-2</v>
      </c>
    </row>
    <row r="12" spans="1:19" ht="18" customHeight="1" x14ac:dyDescent="0.25">
      <c r="A12" s="9" t="s">
        <v>12</v>
      </c>
      <c r="B12" s="10">
        <v>16</v>
      </c>
      <c r="C12" s="10">
        <v>16</v>
      </c>
      <c r="D12" s="10">
        <v>12</v>
      </c>
      <c r="E12" s="10">
        <v>5</v>
      </c>
      <c r="F12" s="10">
        <v>6</v>
      </c>
      <c r="G12" s="10"/>
      <c r="H12" s="12">
        <f t="shared" si="0"/>
        <v>55</v>
      </c>
      <c r="I12" s="11">
        <f>H12/H16</f>
        <v>0.18965517241379309</v>
      </c>
      <c r="K12" s="14" t="s">
        <v>55</v>
      </c>
      <c r="L12" s="10">
        <v>13</v>
      </c>
      <c r="M12" s="10">
        <v>12</v>
      </c>
      <c r="N12" s="10">
        <v>6</v>
      </c>
      <c r="O12" s="10">
        <v>4</v>
      </c>
      <c r="P12" s="10">
        <v>4</v>
      </c>
      <c r="Q12" s="10"/>
      <c r="R12" s="12">
        <f t="shared" si="1"/>
        <v>39</v>
      </c>
      <c r="S12" s="11">
        <f>R12/R35</f>
        <v>0.13448275862068965</v>
      </c>
    </row>
    <row r="13" spans="1:19" ht="18" customHeight="1" x14ac:dyDescent="0.25">
      <c r="A13" s="9" t="s">
        <v>13</v>
      </c>
      <c r="B13" s="10">
        <v>8</v>
      </c>
      <c r="C13" s="10">
        <v>11</v>
      </c>
      <c r="D13" s="10">
        <v>11</v>
      </c>
      <c r="E13" s="10">
        <v>13</v>
      </c>
      <c r="F13" s="10">
        <v>18</v>
      </c>
      <c r="G13" s="10">
        <v>1</v>
      </c>
      <c r="H13" s="12">
        <f t="shared" si="0"/>
        <v>62</v>
      </c>
      <c r="I13" s="11">
        <f>H13/H16</f>
        <v>0.21379310344827587</v>
      </c>
      <c r="K13" s="14" t="s">
        <v>56</v>
      </c>
      <c r="L13" s="10"/>
      <c r="M13" s="10"/>
      <c r="N13" s="10">
        <v>1</v>
      </c>
      <c r="O13" s="10"/>
      <c r="P13" s="10"/>
      <c r="Q13" s="10"/>
      <c r="R13" s="12">
        <f t="shared" si="1"/>
        <v>1</v>
      </c>
      <c r="S13" s="11">
        <f>R13/R35</f>
        <v>3.4482758620689655E-3</v>
      </c>
    </row>
    <row r="14" spans="1:19" ht="18" customHeight="1" x14ac:dyDescent="0.25">
      <c r="A14" s="9" t="s">
        <v>14</v>
      </c>
      <c r="B14" s="10">
        <v>2</v>
      </c>
      <c r="C14" s="10"/>
      <c r="D14" s="10"/>
      <c r="E14" s="10"/>
      <c r="F14" s="10"/>
      <c r="G14" s="10"/>
      <c r="H14" s="12">
        <f t="shared" si="0"/>
        <v>2</v>
      </c>
      <c r="I14" s="11">
        <f>H14/H16</f>
        <v>6.8965517241379309E-3</v>
      </c>
      <c r="K14" s="14" t="s">
        <v>57</v>
      </c>
      <c r="L14" s="10">
        <v>1</v>
      </c>
      <c r="M14" s="10">
        <v>2</v>
      </c>
      <c r="N14" s="10"/>
      <c r="O14" s="10"/>
      <c r="P14" s="10"/>
      <c r="Q14" s="10"/>
      <c r="R14" s="12">
        <f t="shared" si="1"/>
        <v>3</v>
      </c>
      <c r="S14" s="11">
        <f>R14/R35</f>
        <v>1.0344827586206896E-2</v>
      </c>
    </row>
    <row r="15" spans="1:19" ht="18" customHeight="1" x14ac:dyDescent="0.25">
      <c r="A15" s="9" t="s">
        <v>15</v>
      </c>
      <c r="B15" s="10"/>
      <c r="C15" s="10"/>
      <c r="D15" s="10"/>
      <c r="E15" s="10"/>
      <c r="F15" s="10">
        <v>1</v>
      </c>
      <c r="G15" s="10"/>
      <c r="H15" s="12">
        <f t="shared" si="0"/>
        <v>1</v>
      </c>
      <c r="I15" s="11">
        <f>H15/H16</f>
        <v>3.4482758620689655E-3</v>
      </c>
      <c r="K15" s="14" t="s">
        <v>58</v>
      </c>
      <c r="L15" s="10"/>
      <c r="M15" s="10">
        <v>1</v>
      </c>
      <c r="N15" s="10"/>
      <c r="O15" s="10"/>
      <c r="P15" s="10"/>
      <c r="Q15" s="10"/>
      <c r="R15" s="12">
        <f t="shared" si="1"/>
        <v>1</v>
      </c>
      <c r="S15" s="11">
        <f>R15/R35</f>
        <v>3.4482758620689655E-3</v>
      </c>
    </row>
    <row r="16" spans="1:19" ht="18" customHeight="1" thickBot="1" x14ac:dyDescent="0.3">
      <c r="A16" s="6" t="s">
        <v>18</v>
      </c>
      <c r="B16" s="7">
        <f>SUM(B2:B15)</f>
        <v>69</v>
      </c>
      <c r="C16" s="7">
        <f>SUM(C2:C15)</f>
        <v>66</v>
      </c>
      <c r="D16" s="7">
        <f>SUM(D2:D15)</f>
        <v>53</v>
      </c>
      <c r="E16" s="7">
        <f>SUM(E2:E15)</f>
        <v>45</v>
      </c>
      <c r="F16" s="7">
        <f>SUM(F2:F15)</f>
        <v>56</v>
      </c>
      <c r="G16" s="7">
        <f>SUM(G2:G15)</f>
        <v>1</v>
      </c>
      <c r="H16" s="7">
        <f>SUM(H2:H15)</f>
        <v>290</v>
      </c>
      <c r="I16" s="8"/>
      <c r="K16" s="14" t="s">
        <v>59</v>
      </c>
      <c r="L16" s="10">
        <v>1</v>
      </c>
      <c r="M16" s="10">
        <v>1</v>
      </c>
      <c r="N16" s="10">
        <v>3</v>
      </c>
      <c r="O16" s="10"/>
      <c r="P16" s="10">
        <v>2</v>
      </c>
      <c r="Q16" s="10"/>
      <c r="R16" s="12">
        <f t="shared" si="1"/>
        <v>7</v>
      </c>
      <c r="S16" s="11">
        <f>R16/R35</f>
        <v>2.4137931034482758E-2</v>
      </c>
    </row>
    <row r="17" spans="1:19" ht="18" customHeight="1" thickTop="1" thickBot="1" x14ac:dyDescent="0.3">
      <c r="K17" s="14" t="s">
        <v>60</v>
      </c>
      <c r="L17" s="10">
        <v>1</v>
      </c>
      <c r="M17" s="10">
        <v>1</v>
      </c>
      <c r="N17" s="10"/>
      <c r="O17" s="10"/>
      <c r="P17" s="10">
        <v>1</v>
      </c>
      <c r="Q17" s="10"/>
      <c r="R17" s="12">
        <f t="shared" si="1"/>
        <v>3</v>
      </c>
      <c r="S17" s="11">
        <f>R17/R35</f>
        <v>1.0344827586206896E-2</v>
      </c>
    </row>
    <row r="18" spans="1:19" ht="18" customHeight="1" thickTop="1" x14ac:dyDescent="0.25">
      <c r="A18" s="3" t="s">
        <v>36</v>
      </c>
      <c r="B18" s="4" t="s">
        <v>21</v>
      </c>
      <c r="C18" s="4" t="s">
        <v>22</v>
      </c>
      <c r="D18" s="4" t="s">
        <v>23</v>
      </c>
      <c r="E18" s="4" t="s">
        <v>25</v>
      </c>
      <c r="F18" s="4" t="s">
        <v>95</v>
      </c>
      <c r="G18" s="4" t="s">
        <v>97</v>
      </c>
      <c r="H18" s="4" t="s">
        <v>18</v>
      </c>
      <c r="I18" s="5" t="s">
        <v>20</v>
      </c>
      <c r="K18" s="14" t="s">
        <v>61</v>
      </c>
      <c r="L18" s="10"/>
      <c r="M18" s="10">
        <v>1</v>
      </c>
      <c r="N18" s="10">
        <v>1</v>
      </c>
      <c r="O18" s="10"/>
      <c r="P18" s="10">
        <v>1</v>
      </c>
      <c r="Q18" s="10"/>
      <c r="R18" s="12">
        <f t="shared" si="1"/>
        <v>3</v>
      </c>
      <c r="S18" s="11">
        <f>R18/R35</f>
        <v>1.0344827586206896E-2</v>
      </c>
    </row>
    <row r="19" spans="1:19" ht="18" customHeight="1" x14ac:dyDescent="0.25">
      <c r="A19" s="9" t="s">
        <v>28</v>
      </c>
      <c r="B19" s="10">
        <v>2</v>
      </c>
      <c r="C19" s="10">
        <v>4</v>
      </c>
      <c r="D19" s="10">
        <v>4</v>
      </c>
      <c r="E19" s="10"/>
      <c r="F19" s="10">
        <v>2</v>
      </c>
      <c r="G19" s="10"/>
      <c r="H19" s="12">
        <f>SUM(B19:G19)</f>
        <v>12</v>
      </c>
      <c r="I19" s="11">
        <f>H19/H26</f>
        <v>4.1379310344827586E-2</v>
      </c>
      <c r="K19" s="14" t="s">
        <v>62</v>
      </c>
      <c r="L19" s="10"/>
      <c r="M19" s="10"/>
      <c r="N19" s="10"/>
      <c r="O19" s="10"/>
      <c r="P19" s="10">
        <v>1</v>
      </c>
      <c r="Q19" s="10"/>
      <c r="R19" s="12">
        <f t="shared" si="1"/>
        <v>1</v>
      </c>
      <c r="S19" s="11">
        <f>R19/R35</f>
        <v>3.4482758620689655E-3</v>
      </c>
    </row>
    <row r="20" spans="1:19" ht="18" customHeight="1" x14ac:dyDescent="0.25">
      <c r="A20" s="9" t="s">
        <v>29</v>
      </c>
      <c r="B20" s="10">
        <v>2</v>
      </c>
      <c r="C20" s="10"/>
      <c r="D20" s="10"/>
      <c r="E20" s="10">
        <v>1</v>
      </c>
      <c r="F20" s="10">
        <v>1</v>
      </c>
      <c r="G20" s="10"/>
      <c r="H20" s="12">
        <f t="shared" ref="H20:H25" si="2">SUM(B20:G20)</f>
        <v>4</v>
      </c>
      <c r="I20" s="11">
        <f>H20/H26</f>
        <v>1.3793103448275862E-2</v>
      </c>
      <c r="K20" s="14" t="s">
        <v>63</v>
      </c>
      <c r="L20" s="10">
        <v>1</v>
      </c>
      <c r="M20" s="10">
        <v>2</v>
      </c>
      <c r="N20" s="10">
        <v>5</v>
      </c>
      <c r="O20" s="10">
        <v>2</v>
      </c>
      <c r="P20" s="10">
        <v>3</v>
      </c>
      <c r="Q20" s="10"/>
      <c r="R20" s="12">
        <f t="shared" si="1"/>
        <v>13</v>
      </c>
      <c r="S20" s="11">
        <f>R20/R35</f>
        <v>4.4827586206896551E-2</v>
      </c>
    </row>
    <row r="21" spans="1:19" ht="18" customHeight="1" x14ac:dyDescent="0.25">
      <c r="A21" s="9" t="s">
        <v>30</v>
      </c>
      <c r="B21" s="10">
        <v>16</v>
      </c>
      <c r="C21" s="10">
        <v>14</v>
      </c>
      <c r="D21" s="10">
        <v>16</v>
      </c>
      <c r="E21" s="10">
        <v>19</v>
      </c>
      <c r="F21" s="10">
        <v>22</v>
      </c>
      <c r="G21" s="10"/>
      <c r="H21" s="12">
        <f t="shared" si="2"/>
        <v>87</v>
      </c>
      <c r="I21" s="11">
        <f>H21/H26</f>
        <v>0.3</v>
      </c>
      <c r="K21" s="14" t="s">
        <v>100</v>
      </c>
      <c r="L21" s="10"/>
      <c r="M21" s="10"/>
      <c r="N21" s="10"/>
      <c r="O21" s="10">
        <v>1</v>
      </c>
      <c r="P21" s="10"/>
      <c r="Q21" s="10"/>
      <c r="R21" s="12">
        <f t="shared" si="1"/>
        <v>1</v>
      </c>
      <c r="S21" s="11">
        <f>R21/R35</f>
        <v>3.4482758620689655E-3</v>
      </c>
    </row>
    <row r="22" spans="1:19" ht="18" customHeight="1" x14ac:dyDescent="0.25">
      <c r="A22" s="9" t="s">
        <v>31</v>
      </c>
      <c r="B22" s="10"/>
      <c r="C22" s="10">
        <v>1</v>
      </c>
      <c r="D22" s="10"/>
      <c r="E22" s="10"/>
      <c r="F22" s="10"/>
      <c r="G22" s="10"/>
      <c r="H22" s="12">
        <f t="shared" si="2"/>
        <v>1</v>
      </c>
      <c r="I22" s="11">
        <f>H22/H26</f>
        <v>3.4482758620689655E-3</v>
      </c>
      <c r="K22" s="14" t="s">
        <v>64</v>
      </c>
      <c r="L22" s="10">
        <v>5</v>
      </c>
      <c r="M22" s="10">
        <v>2</v>
      </c>
      <c r="N22" s="10">
        <v>4</v>
      </c>
      <c r="O22" s="10">
        <v>9</v>
      </c>
      <c r="P22" s="10">
        <v>4</v>
      </c>
      <c r="Q22" s="10"/>
      <c r="R22" s="12">
        <f t="shared" si="1"/>
        <v>24</v>
      </c>
      <c r="S22" s="11">
        <f>R22/R35</f>
        <v>8.2758620689655171E-2</v>
      </c>
    </row>
    <row r="23" spans="1:19" ht="18" customHeight="1" x14ac:dyDescent="0.25">
      <c r="A23" s="9" t="s">
        <v>32</v>
      </c>
      <c r="B23" s="10">
        <v>15</v>
      </c>
      <c r="C23" s="10">
        <v>8</v>
      </c>
      <c r="D23" s="10">
        <v>4</v>
      </c>
      <c r="E23" s="10">
        <v>5</v>
      </c>
      <c r="F23" s="10">
        <v>4</v>
      </c>
      <c r="G23" s="10"/>
      <c r="H23" s="12">
        <f t="shared" si="2"/>
        <v>36</v>
      </c>
      <c r="I23" s="11">
        <f>H23/H26</f>
        <v>0.12413793103448276</v>
      </c>
      <c r="K23" s="14" t="s">
        <v>68</v>
      </c>
      <c r="L23" s="10">
        <v>1</v>
      </c>
      <c r="M23" s="10">
        <v>1</v>
      </c>
      <c r="N23" s="10">
        <v>3</v>
      </c>
      <c r="O23" s="10"/>
      <c r="P23" s="10">
        <v>2</v>
      </c>
      <c r="Q23" s="10"/>
      <c r="R23" s="12">
        <f t="shared" si="1"/>
        <v>7</v>
      </c>
      <c r="S23" s="11">
        <f>R23/R35</f>
        <v>2.4137931034482758E-2</v>
      </c>
    </row>
    <row r="24" spans="1:19" ht="18" customHeight="1" x14ac:dyDescent="0.25">
      <c r="A24" s="9" t="s">
        <v>34</v>
      </c>
      <c r="B24" s="10">
        <v>34</v>
      </c>
      <c r="C24" s="10">
        <v>38</v>
      </c>
      <c r="D24" s="10">
        <v>28</v>
      </c>
      <c r="E24" s="10">
        <v>20</v>
      </c>
      <c r="F24" s="10">
        <v>27</v>
      </c>
      <c r="G24" s="10">
        <v>1</v>
      </c>
      <c r="H24" s="12">
        <f t="shared" si="2"/>
        <v>148</v>
      </c>
      <c r="I24" s="11">
        <f>H24/H26</f>
        <v>0.51034482758620692</v>
      </c>
      <c r="K24" s="14" t="s">
        <v>69</v>
      </c>
      <c r="L24" s="10">
        <v>17</v>
      </c>
      <c r="M24" s="10">
        <v>20</v>
      </c>
      <c r="N24" s="10">
        <v>15</v>
      </c>
      <c r="O24" s="10">
        <v>16</v>
      </c>
      <c r="P24" s="10">
        <v>21</v>
      </c>
      <c r="Q24" s="10"/>
      <c r="R24" s="12">
        <f t="shared" si="1"/>
        <v>89</v>
      </c>
      <c r="S24" s="11">
        <f>R24/R35</f>
        <v>0.30689655172413793</v>
      </c>
    </row>
    <row r="25" spans="1:19" ht="18" customHeight="1" x14ac:dyDescent="0.25">
      <c r="A25" s="9" t="s">
        <v>35</v>
      </c>
      <c r="B25" s="10"/>
      <c r="C25" s="10">
        <v>1</v>
      </c>
      <c r="D25" s="10">
        <v>1</v>
      </c>
      <c r="E25" s="10"/>
      <c r="F25" s="10"/>
      <c r="G25" s="10"/>
      <c r="H25" s="12">
        <f t="shared" si="2"/>
        <v>2</v>
      </c>
      <c r="I25" s="11">
        <f>H25/H26</f>
        <v>6.8965517241379309E-3</v>
      </c>
      <c r="K25" s="14" t="s">
        <v>70</v>
      </c>
      <c r="L25" s="10"/>
      <c r="M25" s="10">
        <v>2</v>
      </c>
      <c r="N25" s="10"/>
      <c r="O25" s="10"/>
      <c r="P25" s="10"/>
      <c r="Q25" s="10"/>
      <c r="R25" s="12">
        <f t="shared" si="1"/>
        <v>2</v>
      </c>
      <c r="S25" s="11">
        <f>R25/R35</f>
        <v>6.8965517241379309E-3</v>
      </c>
    </row>
    <row r="26" spans="1:19" ht="18" customHeight="1" thickBot="1" x14ac:dyDescent="0.3">
      <c r="A26" s="6" t="s">
        <v>18</v>
      </c>
      <c r="B26" s="7">
        <f>SUM(B19:B25)</f>
        <v>69</v>
      </c>
      <c r="C26" s="7">
        <f>SUM(C19:C25)</f>
        <v>66</v>
      </c>
      <c r="D26" s="7">
        <f>SUM(D19:D25)</f>
        <v>53</v>
      </c>
      <c r="E26" s="7">
        <f>SUM(E19:E25)</f>
        <v>45</v>
      </c>
      <c r="F26" s="7">
        <f>SUM(F19:F25)</f>
        <v>56</v>
      </c>
      <c r="G26" s="7">
        <f>SUM(G19:G25)</f>
        <v>1</v>
      </c>
      <c r="H26" s="7">
        <f>SUM(H19:H25)</f>
        <v>290</v>
      </c>
      <c r="I26" s="8"/>
      <c r="K26" s="14" t="s">
        <v>71</v>
      </c>
      <c r="L26" s="10">
        <v>1</v>
      </c>
      <c r="M26" s="10">
        <v>1</v>
      </c>
      <c r="N26" s="10">
        <v>2</v>
      </c>
      <c r="O26" s="10">
        <v>2</v>
      </c>
      <c r="P26" s="10">
        <v>3</v>
      </c>
      <c r="Q26" s="10">
        <v>1</v>
      </c>
      <c r="R26" s="12">
        <f t="shared" si="1"/>
        <v>10</v>
      </c>
      <c r="S26" s="11">
        <f>R26/R35</f>
        <v>3.4482758620689655E-2</v>
      </c>
    </row>
    <row r="27" spans="1:19" ht="18" customHeight="1" thickTop="1" x14ac:dyDescent="0.25">
      <c r="K27" s="14" t="s">
        <v>73</v>
      </c>
      <c r="L27" s="10"/>
      <c r="M27" s="10">
        <v>4</v>
      </c>
      <c r="N27" s="10"/>
      <c r="O27" s="10"/>
      <c r="P27" s="10"/>
      <c r="Q27" s="10"/>
      <c r="R27" s="12">
        <f t="shared" si="1"/>
        <v>4</v>
      </c>
      <c r="S27" s="11">
        <f>R27/R35</f>
        <v>1.3793103448275862E-2</v>
      </c>
    </row>
    <row r="28" spans="1:19" ht="18" customHeight="1" x14ac:dyDescent="0.25">
      <c r="K28" s="14" t="s">
        <v>74</v>
      </c>
      <c r="L28" s="10">
        <v>1</v>
      </c>
      <c r="M28" s="10"/>
      <c r="N28" s="10"/>
      <c r="O28" s="10"/>
      <c r="P28" s="10"/>
      <c r="Q28" s="10"/>
      <c r="R28" s="12">
        <f t="shared" si="1"/>
        <v>1</v>
      </c>
      <c r="S28" s="11">
        <f>R28/R35</f>
        <v>3.4482758620689655E-3</v>
      </c>
    </row>
    <row r="29" spans="1:19" ht="18" customHeight="1" x14ac:dyDescent="0.25">
      <c r="K29" s="14" t="s">
        <v>75</v>
      </c>
      <c r="L29" s="10">
        <v>16</v>
      </c>
      <c r="M29" s="10">
        <v>7</v>
      </c>
      <c r="N29" s="10">
        <v>4</v>
      </c>
      <c r="O29" s="10">
        <v>4</v>
      </c>
      <c r="P29" s="10">
        <v>3</v>
      </c>
      <c r="Q29" s="10"/>
      <c r="R29" s="12">
        <f t="shared" si="1"/>
        <v>34</v>
      </c>
      <c r="S29" s="11">
        <f>R29/R35</f>
        <v>0.11724137931034483</v>
      </c>
    </row>
    <row r="30" spans="1:19" ht="18" customHeight="1" x14ac:dyDescent="0.25">
      <c r="K30" s="14" t="s">
        <v>76</v>
      </c>
      <c r="L30" s="10">
        <v>1</v>
      </c>
      <c r="M30" s="10"/>
      <c r="N30" s="10"/>
      <c r="O30" s="10">
        <v>1</v>
      </c>
      <c r="P30" s="10"/>
      <c r="Q30" s="10"/>
      <c r="R30" s="12">
        <f t="shared" si="1"/>
        <v>2</v>
      </c>
      <c r="S30" s="11">
        <f>R30/R35</f>
        <v>6.8965517241379309E-3</v>
      </c>
    </row>
    <row r="31" spans="1:19" ht="18" customHeight="1" x14ac:dyDescent="0.25">
      <c r="K31" s="14" t="s">
        <v>80</v>
      </c>
      <c r="L31" s="10">
        <v>2</v>
      </c>
      <c r="M31" s="10">
        <v>3</v>
      </c>
      <c r="N31" s="10">
        <v>4</v>
      </c>
      <c r="O31" s="10"/>
      <c r="P31" s="10">
        <v>2</v>
      </c>
      <c r="Q31" s="10"/>
      <c r="R31" s="12">
        <f t="shared" si="1"/>
        <v>11</v>
      </c>
      <c r="S31" s="11">
        <f>R31/R35</f>
        <v>3.793103448275862E-2</v>
      </c>
    </row>
    <row r="32" spans="1:19" ht="18" customHeight="1" x14ac:dyDescent="0.25">
      <c r="K32" s="14" t="s">
        <v>81</v>
      </c>
      <c r="L32" s="10">
        <v>1</v>
      </c>
      <c r="M32" s="10"/>
      <c r="N32" s="10"/>
      <c r="O32" s="10"/>
      <c r="P32" s="10">
        <v>1</v>
      </c>
      <c r="Q32" s="10"/>
      <c r="R32" s="12">
        <f t="shared" si="1"/>
        <v>2</v>
      </c>
      <c r="S32" s="11">
        <f>R32/R35</f>
        <v>6.8965517241379309E-3</v>
      </c>
    </row>
    <row r="33" spans="11:19" ht="18" customHeight="1" x14ac:dyDescent="0.25">
      <c r="K33" s="14" t="s">
        <v>82</v>
      </c>
      <c r="L33" s="10"/>
      <c r="M33" s="10">
        <v>1</v>
      </c>
      <c r="N33" s="10"/>
      <c r="O33" s="10"/>
      <c r="P33" s="10">
        <v>1</v>
      </c>
      <c r="Q33" s="10"/>
      <c r="R33" s="12">
        <f t="shared" si="1"/>
        <v>2</v>
      </c>
      <c r="S33" s="11">
        <f>R33/R35</f>
        <v>6.8965517241379309E-3</v>
      </c>
    </row>
    <row r="34" spans="11:19" ht="18" customHeight="1" x14ac:dyDescent="0.25">
      <c r="K34" s="14" t="s">
        <v>83</v>
      </c>
      <c r="L34" s="10">
        <v>3</v>
      </c>
      <c r="M34" s="10">
        <v>1</v>
      </c>
      <c r="N34" s="10"/>
      <c r="O34" s="10">
        <v>2</v>
      </c>
      <c r="P34" s="10"/>
      <c r="Q34" s="10"/>
      <c r="R34" s="12">
        <f t="shared" si="1"/>
        <v>6</v>
      </c>
      <c r="S34" s="11">
        <f>R34/R35</f>
        <v>2.0689655172413793E-2</v>
      </c>
    </row>
    <row r="35" spans="11:19" ht="18" customHeight="1" thickBot="1" x14ac:dyDescent="0.3">
      <c r="K35" s="6" t="s">
        <v>17</v>
      </c>
      <c r="L35" s="7">
        <f>SUM(L2:L34)</f>
        <v>69</v>
      </c>
      <c r="M35" s="7">
        <f>SUM(M2:M34)</f>
        <v>66</v>
      </c>
      <c r="N35" s="7">
        <f>SUM(N2:N34)</f>
        <v>53</v>
      </c>
      <c r="O35" s="7">
        <f>SUM(O2:O34)</f>
        <v>45</v>
      </c>
      <c r="P35" s="7">
        <f>SUM(P2:P34)</f>
        <v>56</v>
      </c>
      <c r="Q35" s="7">
        <f>SUM(Q2:Q34)</f>
        <v>1</v>
      </c>
      <c r="R35" s="7">
        <f>SUM(R2:R34)</f>
        <v>290</v>
      </c>
      <c r="S35" s="8"/>
    </row>
    <row r="36" spans="11:19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génie informatique
Été 2020 à Hiver 2021&amp;R&amp;"+,Normal"&amp;9Service des stages et du
développement professionnel</oddHeader>
  </headerFooter>
  <colBreaks count="1" manualBreakCount="1">
    <brk id="10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A32" sqref="A32"/>
    </sheetView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6" width="5.140625" style="2" customWidth="1"/>
    <col min="7" max="7" width="4.5703125" style="2" customWidth="1"/>
    <col min="8" max="9" width="7.7109375" style="2" bestFit="1" customWidth="1"/>
    <col min="10" max="10" width="10.140625" style="1" customWidth="1"/>
    <col min="11" max="11" width="56" style="1" customWidth="1"/>
    <col min="12" max="13" width="5.140625" style="2" bestFit="1" customWidth="1"/>
    <col min="14" max="15" width="5.140625" style="2" customWidth="1"/>
    <col min="16" max="16" width="5.140625" style="2" bestFit="1" customWidth="1"/>
    <col min="17" max="17" width="4.5703125" style="2" customWidth="1"/>
    <col min="18" max="19" width="7.7109375" style="2" bestFit="1" customWidth="1"/>
    <col min="20" max="16384" width="11.42578125" style="1"/>
  </cols>
  <sheetData>
    <row r="1" spans="1:19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95</v>
      </c>
      <c r="G1" s="4" t="s">
        <v>97</v>
      </c>
      <c r="H1" s="4" t="s">
        <v>18</v>
      </c>
      <c r="I1" s="5" t="s">
        <v>20</v>
      </c>
      <c r="K1" s="3" t="s">
        <v>84</v>
      </c>
      <c r="L1" s="4" t="s">
        <v>21</v>
      </c>
      <c r="M1" s="4" t="s">
        <v>22</v>
      </c>
      <c r="N1" s="4" t="s">
        <v>23</v>
      </c>
      <c r="O1" s="4" t="s">
        <v>25</v>
      </c>
      <c r="P1" s="4" t="s">
        <v>95</v>
      </c>
      <c r="Q1" s="4" t="s">
        <v>97</v>
      </c>
      <c r="R1" s="4" t="s">
        <v>18</v>
      </c>
      <c r="S1" s="5" t="s">
        <v>20</v>
      </c>
    </row>
    <row r="2" spans="1:19" ht="18" customHeight="1" x14ac:dyDescent="0.25">
      <c r="A2" s="9" t="s">
        <v>0</v>
      </c>
      <c r="B2" s="10">
        <v>1</v>
      </c>
      <c r="C2" s="10">
        <v>3</v>
      </c>
      <c r="D2" s="10">
        <v>2</v>
      </c>
      <c r="E2" s="10"/>
      <c r="F2" s="10"/>
      <c r="G2" s="10"/>
      <c r="H2" s="12">
        <f>SUM(B2:G2)</f>
        <v>6</v>
      </c>
      <c r="I2" s="11">
        <f>H2/H19</f>
        <v>1.9801980198019802E-2</v>
      </c>
      <c r="K2" s="14" t="s">
        <v>39</v>
      </c>
      <c r="L2" s="10">
        <v>1</v>
      </c>
      <c r="M2" s="10">
        <v>4</v>
      </c>
      <c r="N2" s="10">
        <v>2</v>
      </c>
      <c r="O2" s="10">
        <v>4</v>
      </c>
      <c r="P2" s="10">
        <v>2</v>
      </c>
      <c r="Q2" s="10"/>
      <c r="R2" s="12">
        <f>SUM(L2:Q2)</f>
        <v>13</v>
      </c>
      <c r="S2" s="11">
        <f>R2/R33</f>
        <v>4.2904290429042903E-2</v>
      </c>
    </row>
    <row r="3" spans="1:19" ht="18" customHeight="1" x14ac:dyDescent="0.25">
      <c r="A3" s="9" t="s">
        <v>1</v>
      </c>
      <c r="B3" s="10">
        <v>1</v>
      </c>
      <c r="C3" s="10">
        <v>2</v>
      </c>
      <c r="D3" s="10"/>
      <c r="E3" s="10">
        <v>1</v>
      </c>
      <c r="F3" s="10">
        <v>1</v>
      </c>
      <c r="G3" s="10"/>
      <c r="H3" s="12">
        <f t="shared" ref="H3:H18" si="0">SUM(B3:G3)</f>
        <v>5</v>
      </c>
      <c r="I3" s="11">
        <f>H3/H19</f>
        <v>1.65016501650165E-2</v>
      </c>
      <c r="K3" s="14" t="s">
        <v>40</v>
      </c>
      <c r="L3" s="10">
        <v>1</v>
      </c>
      <c r="M3" s="10">
        <v>1</v>
      </c>
      <c r="N3" s="10">
        <v>1</v>
      </c>
      <c r="O3" s="10">
        <v>3</v>
      </c>
      <c r="P3" s="10">
        <v>3</v>
      </c>
      <c r="Q3" s="10"/>
      <c r="R3" s="12">
        <f t="shared" ref="R3:R32" si="1">SUM(L3:Q3)</f>
        <v>9</v>
      </c>
      <c r="S3" s="11">
        <f>R3/R33</f>
        <v>2.9702970297029702E-2</v>
      </c>
    </row>
    <row r="4" spans="1:19" ht="18" customHeight="1" x14ac:dyDescent="0.25">
      <c r="A4" s="9" t="s">
        <v>2</v>
      </c>
      <c r="B4" s="10">
        <v>6</v>
      </c>
      <c r="C4" s="10">
        <v>4</v>
      </c>
      <c r="D4" s="10">
        <v>2</v>
      </c>
      <c r="E4" s="10">
        <v>4</v>
      </c>
      <c r="F4" s="10">
        <v>4</v>
      </c>
      <c r="G4" s="10"/>
      <c r="H4" s="12">
        <f t="shared" si="0"/>
        <v>20</v>
      </c>
      <c r="I4" s="11">
        <f>H4/H19</f>
        <v>6.6006600660066E-2</v>
      </c>
      <c r="K4" s="14" t="s">
        <v>41</v>
      </c>
      <c r="L4" s="10">
        <v>1</v>
      </c>
      <c r="M4" s="10">
        <v>2</v>
      </c>
      <c r="N4" s="10"/>
      <c r="O4" s="10">
        <v>1</v>
      </c>
      <c r="P4" s="10">
        <v>2</v>
      </c>
      <c r="Q4" s="10"/>
      <c r="R4" s="12">
        <f t="shared" si="1"/>
        <v>6</v>
      </c>
      <c r="S4" s="11">
        <f>R4/R33</f>
        <v>1.9801980198019802E-2</v>
      </c>
    </row>
    <row r="5" spans="1:19" ht="18" customHeight="1" x14ac:dyDescent="0.25">
      <c r="A5" s="9" t="s">
        <v>3</v>
      </c>
      <c r="B5" s="10">
        <v>6</v>
      </c>
      <c r="C5" s="10">
        <v>1</v>
      </c>
      <c r="D5" s="10">
        <v>4</v>
      </c>
      <c r="E5" s="10">
        <v>3</v>
      </c>
      <c r="F5" s="10">
        <v>3</v>
      </c>
      <c r="G5" s="10">
        <v>1</v>
      </c>
      <c r="H5" s="12">
        <f t="shared" si="0"/>
        <v>18</v>
      </c>
      <c r="I5" s="11">
        <f>H5/H19</f>
        <v>5.9405940594059403E-2</v>
      </c>
      <c r="K5" s="14" t="s">
        <v>42</v>
      </c>
      <c r="L5" s="10"/>
      <c r="M5" s="10"/>
      <c r="N5" s="10"/>
      <c r="O5" s="10">
        <v>1</v>
      </c>
      <c r="P5" s="10"/>
      <c r="Q5" s="10"/>
      <c r="R5" s="12">
        <f t="shared" si="1"/>
        <v>1</v>
      </c>
      <c r="S5" s="11">
        <f>R5/R33</f>
        <v>3.3003300330033004E-3</v>
      </c>
    </row>
    <row r="6" spans="1:19" ht="18" customHeight="1" x14ac:dyDescent="0.25">
      <c r="A6" s="9" t="s">
        <v>4</v>
      </c>
      <c r="B6" s="10">
        <v>3</v>
      </c>
      <c r="C6" s="10"/>
      <c r="D6" s="10"/>
      <c r="E6" s="10">
        <v>2</v>
      </c>
      <c r="F6" s="10">
        <v>1</v>
      </c>
      <c r="G6" s="10"/>
      <c r="H6" s="12">
        <f t="shared" si="0"/>
        <v>6</v>
      </c>
      <c r="I6" s="11">
        <f>H6/H19</f>
        <v>1.9801980198019802E-2</v>
      </c>
      <c r="K6" s="14" t="s">
        <v>43</v>
      </c>
      <c r="L6" s="10">
        <v>1</v>
      </c>
      <c r="M6" s="10"/>
      <c r="N6" s="10">
        <v>1</v>
      </c>
      <c r="O6" s="10"/>
      <c r="P6" s="10"/>
      <c r="Q6" s="10"/>
      <c r="R6" s="12">
        <f t="shared" si="1"/>
        <v>2</v>
      </c>
      <c r="S6" s="11">
        <f>R6/R33</f>
        <v>6.6006600660066007E-3</v>
      </c>
    </row>
    <row r="7" spans="1:19" ht="18" customHeight="1" x14ac:dyDescent="0.25">
      <c r="A7" s="9" t="s">
        <v>5</v>
      </c>
      <c r="B7" s="10">
        <v>1</v>
      </c>
      <c r="C7" s="10"/>
      <c r="D7" s="10"/>
      <c r="E7" s="10">
        <v>3</v>
      </c>
      <c r="F7" s="10">
        <v>2</v>
      </c>
      <c r="G7" s="10"/>
      <c r="H7" s="12">
        <f t="shared" si="0"/>
        <v>6</v>
      </c>
      <c r="I7" s="11">
        <f>H7/H19</f>
        <v>1.9801980198019802E-2</v>
      </c>
      <c r="K7" s="14" t="s">
        <v>45</v>
      </c>
      <c r="L7" s="10"/>
      <c r="M7" s="10">
        <v>2</v>
      </c>
      <c r="N7" s="10"/>
      <c r="O7" s="10">
        <v>1</v>
      </c>
      <c r="P7" s="10"/>
      <c r="Q7" s="10"/>
      <c r="R7" s="12">
        <f t="shared" si="1"/>
        <v>3</v>
      </c>
      <c r="S7" s="11">
        <f>R7/R33</f>
        <v>9.9009900990099011E-3</v>
      </c>
    </row>
    <row r="8" spans="1:19" ht="18" customHeight="1" x14ac:dyDescent="0.25">
      <c r="A8" s="9" t="s">
        <v>6</v>
      </c>
      <c r="B8" s="10">
        <v>22</v>
      </c>
      <c r="C8" s="10">
        <v>33</v>
      </c>
      <c r="D8" s="10">
        <v>26</v>
      </c>
      <c r="E8" s="10">
        <v>18</v>
      </c>
      <c r="F8" s="10">
        <v>23</v>
      </c>
      <c r="G8" s="10">
        <v>1</v>
      </c>
      <c r="H8" s="12">
        <f t="shared" si="0"/>
        <v>123</v>
      </c>
      <c r="I8" s="11">
        <f>H8/H19</f>
        <v>0.40594059405940597</v>
      </c>
      <c r="K8" s="14" t="s">
        <v>46</v>
      </c>
      <c r="L8" s="10">
        <v>3</v>
      </c>
      <c r="M8" s="10"/>
      <c r="N8" s="10">
        <v>2</v>
      </c>
      <c r="O8" s="10">
        <v>2</v>
      </c>
      <c r="P8" s="10">
        <v>1</v>
      </c>
      <c r="Q8" s="10"/>
      <c r="R8" s="12">
        <f t="shared" si="1"/>
        <v>8</v>
      </c>
      <c r="S8" s="11">
        <f>R8/R33</f>
        <v>2.6402640264026403E-2</v>
      </c>
    </row>
    <row r="9" spans="1:19" ht="18" customHeight="1" x14ac:dyDescent="0.25">
      <c r="A9" s="9" t="s">
        <v>8</v>
      </c>
      <c r="B9" s="10"/>
      <c r="C9" s="10">
        <v>1</v>
      </c>
      <c r="D9" s="10"/>
      <c r="E9" s="10">
        <v>1</v>
      </c>
      <c r="F9" s="10"/>
      <c r="G9" s="10"/>
      <c r="H9" s="12">
        <f t="shared" si="0"/>
        <v>2</v>
      </c>
      <c r="I9" s="11">
        <f>H9/H19</f>
        <v>6.6006600660066007E-3</v>
      </c>
      <c r="K9" s="14" t="s">
        <v>49</v>
      </c>
      <c r="L9" s="10">
        <v>1</v>
      </c>
      <c r="M9" s="10"/>
      <c r="N9" s="10"/>
      <c r="O9" s="10"/>
      <c r="P9" s="10"/>
      <c r="Q9" s="10"/>
      <c r="R9" s="12">
        <f t="shared" si="1"/>
        <v>1</v>
      </c>
      <c r="S9" s="11">
        <f>R9/R33</f>
        <v>3.3003300330033004E-3</v>
      </c>
    </row>
    <row r="10" spans="1:19" ht="18" customHeight="1" x14ac:dyDescent="0.25">
      <c r="A10" s="9" t="s">
        <v>9</v>
      </c>
      <c r="B10" s="10">
        <v>2</v>
      </c>
      <c r="C10" s="10"/>
      <c r="D10" s="10">
        <v>1</v>
      </c>
      <c r="E10" s="10">
        <v>2</v>
      </c>
      <c r="F10" s="10"/>
      <c r="G10" s="10"/>
      <c r="H10" s="12">
        <f t="shared" si="0"/>
        <v>5</v>
      </c>
      <c r="I10" s="11">
        <f>H10/H19</f>
        <v>1.65016501650165E-2</v>
      </c>
      <c r="K10" s="14" t="s">
        <v>51</v>
      </c>
      <c r="L10" s="10">
        <v>2</v>
      </c>
      <c r="M10" s="10">
        <v>3</v>
      </c>
      <c r="N10" s="10">
        <v>1</v>
      </c>
      <c r="O10" s="10">
        <v>2</v>
      </c>
      <c r="P10" s="10"/>
      <c r="Q10" s="10"/>
      <c r="R10" s="12">
        <f t="shared" si="1"/>
        <v>8</v>
      </c>
      <c r="S10" s="11">
        <f>R10/R33</f>
        <v>2.6402640264026403E-2</v>
      </c>
    </row>
    <row r="11" spans="1:19" ht="18" customHeight="1" x14ac:dyDescent="0.25">
      <c r="A11" s="9" t="s">
        <v>10</v>
      </c>
      <c r="B11" s="10"/>
      <c r="C11" s="10">
        <v>1</v>
      </c>
      <c r="D11" s="10">
        <v>1</v>
      </c>
      <c r="E11" s="10"/>
      <c r="F11" s="10"/>
      <c r="G11" s="10"/>
      <c r="H11" s="12">
        <f t="shared" si="0"/>
        <v>2</v>
      </c>
      <c r="I11" s="11">
        <f>H11/H19</f>
        <v>6.6006600660066007E-3</v>
      </c>
      <c r="K11" s="14" t="s">
        <v>52</v>
      </c>
      <c r="L11" s="10"/>
      <c r="M11" s="10"/>
      <c r="N11" s="10">
        <v>1</v>
      </c>
      <c r="O11" s="10">
        <v>2</v>
      </c>
      <c r="P11" s="10">
        <v>2</v>
      </c>
      <c r="Q11" s="10"/>
      <c r="R11" s="12">
        <f t="shared" si="1"/>
        <v>5</v>
      </c>
      <c r="S11" s="11">
        <f>R11/R33</f>
        <v>1.65016501650165E-2</v>
      </c>
    </row>
    <row r="12" spans="1:19" ht="18" customHeight="1" x14ac:dyDescent="0.25">
      <c r="A12" s="9" t="s">
        <v>11</v>
      </c>
      <c r="B12" s="10">
        <v>1</v>
      </c>
      <c r="C12" s="10">
        <v>2</v>
      </c>
      <c r="D12" s="10">
        <v>1</v>
      </c>
      <c r="E12" s="10">
        <v>2</v>
      </c>
      <c r="F12" s="10">
        <v>2</v>
      </c>
      <c r="G12" s="10"/>
      <c r="H12" s="12">
        <f t="shared" si="0"/>
        <v>8</v>
      </c>
      <c r="I12" s="11">
        <f>H12/H19</f>
        <v>2.6402640264026403E-2</v>
      </c>
      <c r="K12" s="14" t="s">
        <v>53</v>
      </c>
      <c r="L12" s="10"/>
      <c r="M12" s="10">
        <v>1</v>
      </c>
      <c r="N12" s="10">
        <v>1</v>
      </c>
      <c r="O12" s="10">
        <v>1</v>
      </c>
      <c r="P12" s="10">
        <v>3</v>
      </c>
      <c r="Q12" s="10">
        <v>1</v>
      </c>
      <c r="R12" s="12">
        <f t="shared" si="1"/>
        <v>7</v>
      </c>
      <c r="S12" s="11">
        <f>R12/R33</f>
        <v>2.3102310231023101E-2</v>
      </c>
    </row>
    <row r="13" spans="1:19" ht="18" customHeight="1" x14ac:dyDescent="0.25">
      <c r="A13" s="9" t="s">
        <v>12</v>
      </c>
      <c r="B13" s="10">
        <v>17</v>
      </c>
      <c r="C13" s="10">
        <v>12</v>
      </c>
      <c r="D13" s="10">
        <v>7</v>
      </c>
      <c r="E13" s="10">
        <v>13</v>
      </c>
      <c r="F13" s="10">
        <v>9</v>
      </c>
      <c r="G13" s="10"/>
      <c r="H13" s="12">
        <f t="shared" si="0"/>
        <v>58</v>
      </c>
      <c r="I13" s="11">
        <f>H13/H19</f>
        <v>0.19141914191419143</v>
      </c>
      <c r="K13" s="14" t="s">
        <v>54</v>
      </c>
      <c r="L13" s="10">
        <v>4</v>
      </c>
      <c r="M13" s="10">
        <v>3</v>
      </c>
      <c r="N13" s="10">
        <v>1</v>
      </c>
      <c r="O13" s="10">
        <v>3</v>
      </c>
      <c r="P13" s="10">
        <v>4</v>
      </c>
      <c r="Q13" s="10"/>
      <c r="R13" s="12">
        <f t="shared" si="1"/>
        <v>15</v>
      </c>
      <c r="S13" s="11">
        <f>R13/R33</f>
        <v>4.9504950495049507E-2</v>
      </c>
    </row>
    <row r="14" spans="1:19" ht="18" customHeight="1" x14ac:dyDescent="0.25">
      <c r="A14" s="9" t="s">
        <v>13</v>
      </c>
      <c r="B14" s="10">
        <v>3</v>
      </c>
      <c r="C14" s="10">
        <v>2</v>
      </c>
      <c r="D14" s="10">
        <v>5</v>
      </c>
      <c r="E14" s="10">
        <v>4</v>
      </c>
      <c r="F14" s="10">
        <v>12</v>
      </c>
      <c r="G14" s="10"/>
      <c r="H14" s="12">
        <f t="shared" si="0"/>
        <v>26</v>
      </c>
      <c r="I14" s="11">
        <f>H14/H19</f>
        <v>8.5808580858085806E-2</v>
      </c>
      <c r="K14" s="14" t="s">
        <v>55</v>
      </c>
      <c r="L14" s="10">
        <v>9</v>
      </c>
      <c r="M14" s="10">
        <v>9</v>
      </c>
      <c r="N14" s="10">
        <v>6</v>
      </c>
      <c r="O14" s="10">
        <v>9</v>
      </c>
      <c r="P14" s="10">
        <v>5</v>
      </c>
      <c r="Q14" s="10"/>
      <c r="R14" s="12">
        <f t="shared" si="1"/>
        <v>38</v>
      </c>
      <c r="S14" s="11">
        <f>R14/R33</f>
        <v>0.1254125412541254</v>
      </c>
    </row>
    <row r="15" spans="1:19" ht="18" customHeight="1" x14ac:dyDescent="0.25">
      <c r="A15" s="9" t="s">
        <v>92</v>
      </c>
      <c r="B15" s="10"/>
      <c r="C15" s="10"/>
      <c r="D15" s="10"/>
      <c r="E15" s="10"/>
      <c r="F15" s="10">
        <v>1</v>
      </c>
      <c r="G15" s="10"/>
      <c r="H15" s="12">
        <f t="shared" si="0"/>
        <v>1</v>
      </c>
      <c r="I15" s="11">
        <f>H15/H19</f>
        <v>3.3003300330033004E-3</v>
      </c>
      <c r="K15" s="14" t="s">
        <v>56</v>
      </c>
      <c r="L15" s="10">
        <v>3</v>
      </c>
      <c r="M15" s="10">
        <v>1</v>
      </c>
      <c r="N15" s="10"/>
      <c r="O15" s="10"/>
      <c r="P15" s="10">
        <v>2</v>
      </c>
      <c r="Q15" s="10"/>
      <c r="R15" s="12">
        <f t="shared" si="1"/>
        <v>6</v>
      </c>
      <c r="S15" s="11">
        <f>R15/R33</f>
        <v>1.9801980198019802E-2</v>
      </c>
    </row>
    <row r="16" spans="1:19" ht="18" customHeight="1" x14ac:dyDescent="0.25">
      <c r="A16" s="9" t="s">
        <v>14</v>
      </c>
      <c r="B16" s="10">
        <v>1</v>
      </c>
      <c r="C16" s="10">
        <v>1</v>
      </c>
      <c r="D16" s="10"/>
      <c r="E16" s="10"/>
      <c r="F16" s="10"/>
      <c r="G16" s="10"/>
      <c r="H16" s="12">
        <f t="shared" si="0"/>
        <v>2</v>
      </c>
      <c r="I16" s="11">
        <f>H16/H19</f>
        <v>6.6006600660066007E-3</v>
      </c>
      <c r="K16" s="14" t="s">
        <v>57</v>
      </c>
      <c r="L16" s="10">
        <v>5</v>
      </c>
      <c r="M16" s="10">
        <v>5</v>
      </c>
      <c r="N16" s="10">
        <v>5</v>
      </c>
      <c r="O16" s="10">
        <v>1</v>
      </c>
      <c r="P16" s="10"/>
      <c r="Q16" s="10"/>
      <c r="R16" s="12">
        <f t="shared" si="1"/>
        <v>16</v>
      </c>
      <c r="S16" s="11">
        <f>R16/R33</f>
        <v>5.2805280528052806E-2</v>
      </c>
    </row>
    <row r="17" spans="1:19" ht="18" customHeight="1" x14ac:dyDescent="0.25">
      <c r="A17" s="9" t="s">
        <v>15</v>
      </c>
      <c r="B17" s="10">
        <v>2</v>
      </c>
      <c r="C17" s="10">
        <v>1</v>
      </c>
      <c r="D17" s="10">
        <v>1</v>
      </c>
      <c r="E17" s="10">
        <v>4</v>
      </c>
      <c r="F17" s="10"/>
      <c r="G17" s="10"/>
      <c r="H17" s="12">
        <f t="shared" si="0"/>
        <v>8</v>
      </c>
      <c r="I17" s="11">
        <f>H17/H19</f>
        <v>2.6402640264026403E-2</v>
      </c>
      <c r="K17" s="14" t="s">
        <v>59</v>
      </c>
      <c r="L17" s="10">
        <v>4</v>
      </c>
      <c r="M17" s="10">
        <v>1</v>
      </c>
      <c r="N17" s="10"/>
      <c r="O17" s="10"/>
      <c r="P17" s="10">
        <v>2</v>
      </c>
      <c r="Q17" s="10"/>
      <c r="R17" s="12">
        <f t="shared" si="1"/>
        <v>7</v>
      </c>
      <c r="S17" s="11">
        <f>R17/R33</f>
        <v>2.3102310231023101E-2</v>
      </c>
    </row>
    <row r="18" spans="1:19" ht="18" customHeight="1" x14ac:dyDescent="0.25">
      <c r="A18" s="9" t="s">
        <v>16</v>
      </c>
      <c r="B18" s="10"/>
      <c r="C18" s="10">
        <v>1</v>
      </c>
      <c r="D18" s="10">
        <v>2</v>
      </c>
      <c r="E18" s="10">
        <v>1</v>
      </c>
      <c r="F18" s="10">
        <v>3</v>
      </c>
      <c r="G18" s="10"/>
      <c r="H18" s="12">
        <f t="shared" si="0"/>
        <v>7</v>
      </c>
      <c r="I18" s="11">
        <f>H18/H19</f>
        <v>2.3102310231023101E-2</v>
      </c>
      <c r="K18" s="14" t="s">
        <v>60</v>
      </c>
      <c r="L18" s="10"/>
      <c r="M18" s="10"/>
      <c r="N18" s="10"/>
      <c r="O18" s="10"/>
      <c r="P18" s="10">
        <v>1</v>
      </c>
      <c r="Q18" s="10"/>
      <c r="R18" s="12">
        <f t="shared" si="1"/>
        <v>1</v>
      </c>
      <c r="S18" s="11">
        <f>R18/R33</f>
        <v>3.3003300330033004E-3</v>
      </c>
    </row>
    <row r="19" spans="1:19" ht="18" customHeight="1" thickBot="1" x14ac:dyDescent="0.3">
      <c r="A19" s="6" t="s">
        <v>18</v>
      </c>
      <c r="B19" s="7">
        <f>SUM(B2:B18)</f>
        <v>66</v>
      </c>
      <c r="C19" s="7">
        <f>SUM(C2:C18)</f>
        <v>64</v>
      </c>
      <c r="D19" s="7">
        <f>SUM(D2:D18)</f>
        <v>52</v>
      </c>
      <c r="E19" s="7">
        <f t="shared" ref="E19:G19" si="2">SUM(E2:E18)</f>
        <v>58</v>
      </c>
      <c r="F19" s="7">
        <f t="shared" si="2"/>
        <v>61</v>
      </c>
      <c r="G19" s="7">
        <f t="shared" si="2"/>
        <v>2</v>
      </c>
      <c r="H19" s="7">
        <f>SUM(H2:H18)</f>
        <v>303</v>
      </c>
      <c r="I19" s="8"/>
      <c r="K19" s="14" t="s">
        <v>64</v>
      </c>
      <c r="L19" s="10"/>
      <c r="M19" s="10"/>
      <c r="N19" s="10"/>
      <c r="O19" s="10"/>
      <c r="P19" s="10">
        <v>1</v>
      </c>
      <c r="Q19" s="10"/>
      <c r="R19" s="12">
        <f t="shared" si="1"/>
        <v>1</v>
      </c>
      <c r="S19" s="11">
        <f>R19/R33</f>
        <v>3.3003300330033004E-3</v>
      </c>
    </row>
    <row r="20" spans="1:19" ht="18" customHeight="1" thickTop="1" thickBot="1" x14ac:dyDescent="0.3">
      <c r="K20" s="14" t="s">
        <v>68</v>
      </c>
      <c r="L20" s="10">
        <v>6</v>
      </c>
      <c r="M20" s="10">
        <v>6</v>
      </c>
      <c r="N20" s="10">
        <v>17</v>
      </c>
      <c r="O20" s="10">
        <v>4</v>
      </c>
      <c r="P20" s="10">
        <v>9</v>
      </c>
      <c r="Q20" s="10">
        <v>1</v>
      </c>
      <c r="R20" s="12">
        <f t="shared" si="1"/>
        <v>43</v>
      </c>
      <c r="S20" s="11">
        <f>R20/R33</f>
        <v>0.14191419141914191</v>
      </c>
    </row>
    <row r="21" spans="1:19" ht="18" customHeight="1" thickTop="1" x14ac:dyDescent="0.25">
      <c r="A21" s="3" t="s">
        <v>36</v>
      </c>
      <c r="B21" s="4" t="s">
        <v>21</v>
      </c>
      <c r="C21" s="4" t="s">
        <v>22</v>
      </c>
      <c r="D21" s="4" t="s">
        <v>23</v>
      </c>
      <c r="E21" s="4" t="s">
        <v>25</v>
      </c>
      <c r="F21" s="4" t="s">
        <v>95</v>
      </c>
      <c r="G21" s="4" t="s">
        <v>97</v>
      </c>
      <c r="H21" s="4" t="s">
        <v>18</v>
      </c>
      <c r="I21" s="5" t="s">
        <v>20</v>
      </c>
      <c r="K21" s="14" t="s">
        <v>69</v>
      </c>
      <c r="L21" s="10">
        <v>1</v>
      </c>
      <c r="M21" s="10"/>
      <c r="N21" s="10"/>
      <c r="O21" s="10">
        <v>2</v>
      </c>
      <c r="P21" s="10">
        <v>1</v>
      </c>
      <c r="Q21" s="10"/>
      <c r="R21" s="12">
        <f t="shared" si="1"/>
        <v>4</v>
      </c>
      <c r="S21" s="11">
        <f>R21/R33</f>
        <v>1.3201320132013201E-2</v>
      </c>
    </row>
    <row r="22" spans="1:19" ht="18" customHeight="1" x14ac:dyDescent="0.25">
      <c r="A22" s="9" t="s">
        <v>27</v>
      </c>
      <c r="B22" s="10"/>
      <c r="C22" s="10"/>
      <c r="D22" s="10"/>
      <c r="E22" s="10">
        <v>1</v>
      </c>
      <c r="F22" s="10"/>
      <c r="G22" s="10"/>
      <c r="H22" s="12">
        <f>SUM(B22:G22)</f>
        <v>1</v>
      </c>
      <c r="I22" s="11">
        <f>H22/H30</f>
        <v>3.3003300330033004E-3</v>
      </c>
      <c r="K22" s="14" t="s">
        <v>70</v>
      </c>
      <c r="L22" s="10">
        <v>2</v>
      </c>
      <c r="M22" s="10">
        <v>2</v>
      </c>
      <c r="N22" s="10"/>
      <c r="O22" s="10">
        <v>2</v>
      </c>
      <c r="P22" s="10">
        <v>3</v>
      </c>
      <c r="Q22" s="10"/>
      <c r="R22" s="12">
        <f t="shared" si="1"/>
        <v>9</v>
      </c>
      <c r="S22" s="11">
        <f>R22/R33</f>
        <v>2.9702970297029702E-2</v>
      </c>
    </row>
    <row r="23" spans="1:19" ht="18" customHeight="1" x14ac:dyDescent="0.25">
      <c r="A23" s="9" t="s">
        <v>28</v>
      </c>
      <c r="B23" s="10">
        <v>2</v>
      </c>
      <c r="C23" s="10">
        <v>3</v>
      </c>
      <c r="D23" s="10">
        <v>1</v>
      </c>
      <c r="E23" s="10">
        <v>2</v>
      </c>
      <c r="F23" s="10">
        <v>1</v>
      </c>
      <c r="G23" s="10"/>
      <c r="H23" s="12">
        <f t="shared" ref="H23:H29" si="3">SUM(B23:G23)</f>
        <v>9</v>
      </c>
      <c r="I23" s="11">
        <f>H23/H30</f>
        <v>2.9702970297029702E-2</v>
      </c>
      <c r="K23" s="14" t="s">
        <v>71</v>
      </c>
      <c r="L23" s="10">
        <v>5</v>
      </c>
      <c r="M23" s="10">
        <v>2</v>
      </c>
      <c r="N23" s="10">
        <v>2</v>
      </c>
      <c r="O23" s="10">
        <v>3</v>
      </c>
      <c r="P23" s="10">
        <v>3</v>
      </c>
      <c r="Q23" s="10"/>
      <c r="R23" s="12">
        <f t="shared" si="1"/>
        <v>15</v>
      </c>
      <c r="S23" s="11">
        <f>R23/R33</f>
        <v>4.9504950495049507E-2</v>
      </c>
    </row>
    <row r="24" spans="1:19" ht="18" customHeight="1" x14ac:dyDescent="0.25">
      <c r="A24" s="9" t="s">
        <v>29</v>
      </c>
      <c r="B24" s="10"/>
      <c r="C24" s="10"/>
      <c r="D24" s="10">
        <v>1</v>
      </c>
      <c r="E24" s="10"/>
      <c r="F24" s="10">
        <v>1</v>
      </c>
      <c r="G24" s="10"/>
      <c r="H24" s="12">
        <f t="shared" si="3"/>
        <v>2</v>
      </c>
      <c r="I24" s="11">
        <f>H24/H30</f>
        <v>6.6006600660066007E-3</v>
      </c>
      <c r="K24" s="14" t="s">
        <v>72</v>
      </c>
      <c r="L24" s="10"/>
      <c r="M24" s="10"/>
      <c r="N24" s="10">
        <v>1</v>
      </c>
      <c r="O24" s="10"/>
      <c r="P24" s="10"/>
      <c r="Q24" s="10"/>
      <c r="R24" s="12">
        <f t="shared" si="1"/>
        <v>1</v>
      </c>
      <c r="S24" s="11">
        <f>R24/R33</f>
        <v>3.3003300330033004E-3</v>
      </c>
    </row>
    <row r="25" spans="1:19" ht="18" customHeight="1" x14ac:dyDescent="0.25">
      <c r="A25" s="9" t="s">
        <v>30</v>
      </c>
      <c r="B25" s="10">
        <v>19</v>
      </c>
      <c r="C25" s="10">
        <v>18</v>
      </c>
      <c r="D25" s="10">
        <v>20</v>
      </c>
      <c r="E25" s="10">
        <v>14</v>
      </c>
      <c r="F25" s="10">
        <v>16</v>
      </c>
      <c r="G25" s="10">
        <v>1</v>
      </c>
      <c r="H25" s="12">
        <f t="shared" si="3"/>
        <v>88</v>
      </c>
      <c r="I25" s="11">
        <f>H25/H30</f>
        <v>0.29042904290429045</v>
      </c>
      <c r="K25" s="14" t="s">
        <v>73</v>
      </c>
      <c r="L25" s="10">
        <v>3</v>
      </c>
      <c r="M25" s="10">
        <v>3</v>
      </c>
      <c r="N25" s="10">
        <v>2</v>
      </c>
      <c r="O25" s="10">
        <v>2</v>
      </c>
      <c r="P25" s="10">
        <v>4</v>
      </c>
      <c r="Q25" s="10"/>
      <c r="R25" s="12">
        <f t="shared" si="1"/>
        <v>14</v>
      </c>
      <c r="S25" s="11">
        <f>R25/R33</f>
        <v>4.6204620462046202E-2</v>
      </c>
    </row>
    <row r="26" spans="1:19" ht="18" customHeight="1" x14ac:dyDescent="0.25">
      <c r="A26" s="9" t="s">
        <v>31</v>
      </c>
      <c r="B26" s="10"/>
      <c r="C26" s="10">
        <v>3</v>
      </c>
      <c r="D26" s="10">
        <v>1</v>
      </c>
      <c r="E26" s="10">
        <v>1</v>
      </c>
      <c r="F26" s="10"/>
      <c r="G26" s="10"/>
      <c r="H26" s="12">
        <f t="shared" si="3"/>
        <v>5</v>
      </c>
      <c r="I26" s="11">
        <f>H26/H30</f>
        <v>1.65016501650165E-2</v>
      </c>
      <c r="K26" s="14" t="s">
        <v>74</v>
      </c>
      <c r="L26" s="10">
        <v>1</v>
      </c>
      <c r="M26" s="10">
        <v>1</v>
      </c>
      <c r="N26" s="10"/>
      <c r="O26" s="10"/>
      <c r="P26" s="10"/>
      <c r="Q26" s="10"/>
      <c r="R26" s="12">
        <f t="shared" si="1"/>
        <v>2</v>
      </c>
      <c r="S26" s="11">
        <f>R26/R33</f>
        <v>6.6006600660066007E-3</v>
      </c>
    </row>
    <row r="27" spans="1:19" ht="18" customHeight="1" x14ac:dyDescent="0.25">
      <c r="A27" s="9" t="s">
        <v>32</v>
      </c>
      <c r="B27" s="10">
        <v>11</v>
      </c>
      <c r="C27" s="10">
        <v>12</v>
      </c>
      <c r="D27" s="10">
        <v>6</v>
      </c>
      <c r="E27" s="10">
        <v>10</v>
      </c>
      <c r="F27" s="10">
        <v>12</v>
      </c>
      <c r="G27" s="10"/>
      <c r="H27" s="12">
        <f t="shared" si="3"/>
        <v>51</v>
      </c>
      <c r="I27" s="11">
        <f>H27/H30</f>
        <v>0.16831683168316833</v>
      </c>
      <c r="K27" s="14" t="s">
        <v>75</v>
      </c>
      <c r="L27" s="10">
        <v>11</v>
      </c>
      <c r="M27" s="10">
        <v>12</v>
      </c>
      <c r="N27" s="10">
        <v>5</v>
      </c>
      <c r="O27" s="10">
        <v>9</v>
      </c>
      <c r="P27" s="10">
        <v>9</v>
      </c>
      <c r="Q27" s="10"/>
      <c r="R27" s="12">
        <f t="shared" si="1"/>
        <v>46</v>
      </c>
      <c r="S27" s="11">
        <f>R27/R33</f>
        <v>0.15181518151815182</v>
      </c>
    </row>
    <row r="28" spans="1:19" ht="18" customHeight="1" x14ac:dyDescent="0.25">
      <c r="A28" s="9" t="s">
        <v>34</v>
      </c>
      <c r="B28" s="10">
        <v>33</v>
      </c>
      <c r="C28" s="10">
        <v>28</v>
      </c>
      <c r="D28" s="10">
        <v>23</v>
      </c>
      <c r="E28" s="10">
        <v>29</v>
      </c>
      <c r="F28" s="10">
        <v>31</v>
      </c>
      <c r="G28" s="10">
        <v>1</v>
      </c>
      <c r="H28" s="12">
        <f t="shared" si="3"/>
        <v>145</v>
      </c>
      <c r="I28" s="11">
        <f>H28/H30</f>
        <v>0.47854785478547857</v>
      </c>
      <c r="K28" s="14" t="s">
        <v>76</v>
      </c>
      <c r="L28" s="10"/>
      <c r="M28" s="10"/>
      <c r="N28" s="10">
        <v>1</v>
      </c>
      <c r="O28" s="10"/>
      <c r="P28" s="10">
        <v>1</v>
      </c>
      <c r="Q28" s="10"/>
      <c r="R28" s="12">
        <f t="shared" si="1"/>
        <v>2</v>
      </c>
      <c r="S28" s="11">
        <f>R28/R33</f>
        <v>6.6006600660066007E-3</v>
      </c>
    </row>
    <row r="29" spans="1:19" ht="18" customHeight="1" x14ac:dyDescent="0.25">
      <c r="A29" s="9" t="s">
        <v>35</v>
      </c>
      <c r="B29" s="10">
        <v>1</v>
      </c>
      <c r="C29" s="10"/>
      <c r="D29" s="10"/>
      <c r="E29" s="10">
        <v>1</v>
      </c>
      <c r="F29" s="10"/>
      <c r="G29" s="10"/>
      <c r="H29" s="12">
        <f t="shared" si="3"/>
        <v>2</v>
      </c>
      <c r="I29" s="11">
        <f>H29/H30</f>
        <v>6.6006600660066007E-3</v>
      </c>
      <c r="K29" s="14" t="s">
        <v>79</v>
      </c>
      <c r="L29" s="10"/>
      <c r="M29" s="10"/>
      <c r="N29" s="10">
        <v>1</v>
      </c>
      <c r="O29" s="10">
        <v>2</v>
      </c>
      <c r="P29" s="10"/>
      <c r="Q29" s="10"/>
      <c r="R29" s="12">
        <f t="shared" si="1"/>
        <v>3</v>
      </c>
      <c r="S29" s="11">
        <f>R29/R33</f>
        <v>9.9009900990099011E-3</v>
      </c>
    </row>
    <row r="30" spans="1:19" ht="18" customHeight="1" thickBot="1" x14ac:dyDescent="0.3">
      <c r="A30" s="6" t="s">
        <v>18</v>
      </c>
      <c r="B30" s="7">
        <f>SUM(B22:B29)</f>
        <v>66</v>
      </c>
      <c r="C30" s="7">
        <f>SUM(C22:C29)</f>
        <v>64</v>
      </c>
      <c r="D30" s="7">
        <f>SUM(D22:D29)</f>
        <v>52</v>
      </c>
      <c r="E30" s="7">
        <f>SUM(E22:E29)</f>
        <v>58</v>
      </c>
      <c r="F30" s="7">
        <f>SUM(F22:F29)</f>
        <v>61</v>
      </c>
      <c r="G30" s="7">
        <f>SUM(G22:G29)</f>
        <v>2</v>
      </c>
      <c r="H30" s="7">
        <f>SUM(H22:H29)</f>
        <v>303</v>
      </c>
      <c r="I30" s="8"/>
      <c r="K30" s="14" t="s">
        <v>80</v>
      </c>
      <c r="L30" s="10">
        <v>2</v>
      </c>
      <c r="M30" s="10">
        <v>3</v>
      </c>
      <c r="N30" s="10">
        <v>1</v>
      </c>
      <c r="O30" s="10">
        <v>2</v>
      </c>
      <c r="P30" s="10">
        <v>1</v>
      </c>
      <c r="Q30" s="10"/>
      <c r="R30" s="12">
        <f t="shared" si="1"/>
        <v>9</v>
      </c>
      <c r="S30" s="11">
        <f>R30/R33</f>
        <v>2.9702970297029702E-2</v>
      </c>
    </row>
    <row r="31" spans="1:19" ht="18" customHeight="1" thickTop="1" x14ac:dyDescent="0.25">
      <c r="K31" s="14" t="s">
        <v>82</v>
      </c>
      <c r="L31" s="10"/>
      <c r="M31" s="10">
        <v>3</v>
      </c>
      <c r="N31" s="10">
        <v>1</v>
      </c>
      <c r="O31" s="10">
        <v>1</v>
      </c>
      <c r="P31" s="10"/>
      <c r="Q31" s="10"/>
      <c r="R31" s="12">
        <f t="shared" si="1"/>
        <v>5</v>
      </c>
      <c r="S31" s="11">
        <f>R31/R33</f>
        <v>1.65016501650165E-2</v>
      </c>
    </row>
    <row r="32" spans="1:19" ht="18" customHeight="1" x14ac:dyDescent="0.25">
      <c r="K32" s="14" t="s">
        <v>83</v>
      </c>
      <c r="L32" s="10"/>
      <c r="M32" s="10"/>
      <c r="N32" s="10"/>
      <c r="O32" s="10">
        <v>1</v>
      </c>
      <c r="P32" s="10">
        <v>2</v>
      </c>
      <c r="Q32" s="10"/>
      <c r="R32" s="12">
        <f t="shared" si="1"/>
        <v>3</v>
      </c>
      <c r="S32" s="11">
        <f>R32/R33</f>
        <v>9.9009900990099011E-3</v>
      </c>
    </row>
    <row r="33" spans="11:19" ht="18" customHeight="1" thickBot="1" x14ac:dyDescent="0.3">
      <c r="K33" s="6" t="s">
        <v>17</v>
      </c>
      <c r="L33" s="7">
        <f>SUM(L2:L32)</f>
        <v>66</v>
      </c>
      <c r="M33" s="7">
        <f>SUM(M2:M32)</f>
        <v>64</v>
      </c>
      <c r="N33" s="7">
        <f t="shared" ref="N33:O33" si="4">SUM(N2:N32)</f>
        <v>52</v>
      </c>
      <c r="O33" s="7">
        <f t="shared" si="4"/>
        <v>58</v>
      </c>
      <c r="P33" s="7">
        <f>SUM(P2:P32)</f>
        <v>61</v>
      </c>
      <c r="Q33" s="7">
        <f>SUM(Q2:Q32)</f>
        <v>2</v>
      </c>
      <c r="R33" s="7">
        <f>SUM(R2:R32)</f>
        <v>303</v>
      </c>
      <c r="S33" s="8"/>
    </row>
    <row r="34" spans="11:19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génie électrique
Été 2020 à Hiver 2021&amp;R&amp;"+,Normal"&amp;9Service des stages et du
développement professionnel</oddHeader>
  </headerFooter>
  <colBreaks count="1" manualBreakCount="1">
    <brk id="10" max="1048575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E26" sqref="E26"/>
    </sheetView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6" width="5.140625" style="2" customWidth="1"/>
    <col min="7" max="8" width="7.7109375" style="2" bestFit="1" customWidth="1"/>
    <col min="9" max="9" width="10.140625" style="1" customWidth="1"/>
    <col min="10" max="10" width="58.42578125" style="1" customWidth="1"/>
    <col min="11" max="13" width="5.140625" style="2" bestFit="1" customWidth="1"/>
    <col min="14" max="15" width="5.140625" style="2" customWidth="1"/>
    <col min="16" max="16" width="6.28515625" style="2" bestFit="1" customWidth="1"/>
    <col min="17" max="17" width="7.7109375" style="2" bestFit="1" customWidth="1"/>
    <col min="18" max="16384" width="11.42578125" style="1"/>
  </cols>
  <sheetData>
    <row r="1" spans="1:17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94</v>
      </c>
      <c r="G1" s="4" t="s">
        <v>18</v>
      </c>
      <c r="H1" s="5" t="s">
        <v>20</v>
      </c>
      <c r="J1" s="3" t="s">
        <v>84</v>
      </c>
      <c r="K1" s="4" t="s">
        <v>21</v>
      </c>
      <c r="L1" s="4" t="s">
        <v>22</v>
      </c>
      <c r="M1" s="4" t="s">
        <v>23</v>
      </c>
      <c r="N1" s="4" t="s">
        <v>25</v>
      </c>
      <c r="O1" s="4" t="s">
        <v>94</v>
      </c>
      <c r="P1" s="4" t="s">
        <v>18</v>
      </c>
      <c r="Q1" s="5" t="s">
        <v>20</v>
      </c>
    </row>
    <row r="2" spans="1:17" ht="18" customHeight="1" x14ac:dyDescent="0.25">
      <c r="A2" s="9" t="s">
        <v>0</v>
      </c>
      <c r="B2" s="10">
        <v>1</v>
      </c>
      <c r="C2" s="10"/>
      <c r="D2" s="10"/>
      <c r="E2" s="10"/>
      <c r="F2" s="10"/>
      <c r="G2" s="12">
        <f>SUM(B2:F2)</f>
        <v>1</v>
      </c>
      <c r="H2" s="11">
        <f>G2/G16</f>
        <v>6.6225165562913907E-3</v>
      </c>
      <c r="J2" s="13" t="s">
        <v>39</v>
      </c>
      <c r="K2" s="10">
        <v>1</v>
      </c>
      <c r="L2" s="10"/>
      <c r="M2" s="10"/>
      <c r="N2" s="10"/>
      <c r="O2" s="10"/>
      <c r="P2" s="12">
        <f>SUM(K2:O2)</f>
        <v>1</v>
      </c>
      <c r="Q2" s="11">
        <f>P2/P26</f>
        <v>6.6225165562913907E-3</v>
      </c>
    </row>
    <row r="3" spans="1:17" ht="18" customHeight="1" x14ac:dyDescent="0.25">
      <c r="A3" s="9" t="s">
        <v>1</v>
      </c>
      <c r="B3" s="10"/>
      <c r="C3" s="10">
        <v>2</v>
      </c>
      <c r="D3" s="10">
        <v>2</v>
      </c>
      <c r="E3" s="10"/>
      <c r="F3" s="10"/>
      <c r="G3" s="12">
        <f>SUM(B3:F3)</f>
        <v>4</v>
      </c>
      <c r="H3" s="11">
        <f>G3/G16</f>
        <v>2.6490066225165563E-2</v>
      </c>
      <c r="J3" s="13" t="s">
        <v>40</v>
      </c>
      <c r="K3" s="10"/>
      <c r="L3" s="10"/>
      <c r="M3" s="10">
        <v>1</v>
      </c>
      <c r="N3" s="10"/>
      <c r="O3" s="10"/>
      <c r="P3" s="12">
        <f>SUM(K3:O3)</f>
        <v>1</v>
      </c>
      <c r="Q3" s="11">
        <f>P3/P26</f>
        <v>6.6225165562913907E-3</v>
      </c>
    </row>
    <row r="4" spans="1:17" ht="18" customHeight="1" x14ac:dyDescent="0.25">
      <c r="A4" s="9" t="s">
        <v>2</v>
      </c>
      <c r="B4" s="10">
        <v>4</v>
      </c>
      <c r="C4" s="10">
        <v>2</v>
      </c>
      <c r="D4" s="10">
        <v>5</v>
      </c>
      <c r="E4" s="10">
        <v>4</v>
      </c>
      <c r="F4" s="10"/>
      <c r="G4" s="12">
        <f>SUM(B4:F4)</f>
        <v>15</v>
      </c>
      <c r="H4" s="11">
        <f>G4/G16</f>
        <v>9.9337748344370855E-2</v>
      </c>
      <c r="J4" s="13" t="s">
        <v>41</v>
      </c>
      <c r="K4" s="10">
        <v>15</v>
      </c>
      <c r="L4" s="10">
        <v>17</v>
      </c>
      <c r="M4" s="10">
        <v>12</v>
      </c>
      <c r="N4" s="10">
        <v>11</v>
      </c>
      <c r="O4" s="10"/>
      <c r="P4" s="12">
        <f>SUM(K4:O4)</f>
        <v>55</v>
      </c>
      <c r="Q4" s="11">
        <f>P4/P26</f>
        <v>0.36423841059602646</v>
      </c>
    </row>
    <row r="5" spans="1:17" ht="18" customHeight="1" x14ac:dyDescent="0.25">
      <c r="A5" s="9" t="s">
        <v>3</v>
      </c>
      <c r="B5" s="10">
        <v>3</v>
      </c>
      <c r="C5" s="10">
        <v>2</v>
      </c>
      <c r="D5" s="10">
        <v>2</v>
      </c>
      <c r="E5" s="10">
        <v>2</v>
      </c>
      <c r="F5" s="10"/>
      <c r="G5" s="12">
        <f>SUM(B5:F5)</f>
        <v>9</v>
      </c>
      <c r="H5" s="11">
        <f>G5/G16</f>
        <v>5.9602649006622516E-2</v>
      </c>
      <c r="J5" s="13" t="s">
        <v>45</v>
      </c>
      <c r="K5" s="10">
        <v>2</v>
      </c>
      <c r="L5" s="10">
        <v>1</v>
      </c>
      <c r="M5" s="10">
        <v>1</v>
      </c>
      <c r="N5" s="10">
        <v>1</v>
      </c>
      <c r="O5" s="10"/>
      <c r="P5" s="12">
        <f>SUM(K5:O5)</f>
        <v>5</v>
      </c>
      <c r="Q5" s="11">
        <f>P5/P26</f>
        <v>3.3112582781456956E-2</v>
      </c>
    </row>
    <row r="6" spans="1:17" ht="18" customHeight="1" x14ac:dyDescent="0.25">
      <c r="A6" s="9" t="s">
        <v>4</v>
      </c>
      <c r="B6" s="10">
        <v>4</v>
      </c>
      <c r="C6" s="10">
        <v>2</v>
      </c>
      <c r="D6" s="10"/>
      <c r="E6" s="10">
        <v>2</v>
      </c>
      <c r="F6" s="10"/>
      <c r="G6" s="12">
        <f>SUM(B6:F6)</f>
        <v>8</v>
      </c>
      <c r="H6" s="11">
        <f>G6/G16</f>
        <v>5.2980132450331126E-2</v>
      </c>
      <c r="J6" s="13" t="s">
        <v>48</v>
      </c>
      <c r="K6" s="10">
        <v>1</v>
      </c>
      <c r="L6" s="10"/>
      <c r="M6" s="10"/>
      <c r="N6" s="10"/>
      <c r="O6" s="10"/>
      <c r="P6" s="12">
        <f>SUM(K6:O6)</f>
        <v>1</v>
      </c>
      <c r="Q6" s="11">
        <f>P6/P26</f>
        <v>6.6225165562913907E-3</v>
      </c>
    </row>
    <row r="7" spans="1:17" ht="18" customHeight="1" x14ac:dyDescent="0.25">
      <c r="A7" s="9" t="s">
        <v>6</v>
      </c>
      <c r="B7" s="10">
        <v>13</v>
      </c>
      <c r="C7" s="10">
        <v>14</v>
      </c>
      <c r="D7" s="10">
        <v>13</v>
      </c>
      <c r="E7" s="10">
        <v>6</v>
      </c>
      <c r="F7" s="10">
        <v>1</v>
      </c>
      <c r="G7" s="12">
        <f>SUM(B7:F7)</f>
        <v>47</v>
      </c>
      <c r="H7" s="11">
        <f>G7/G16</f>
        <v>0.31125827814569534</v>
      </c>
      <c r="J7" s="13" t="s">
        <v>52</v>
      </c>
      <c r="K7" s="10"/>
      <c r="L7" s="10">
        <v>1</v>
      </c>
      <c r="M7" s="10"/>
      <c r="N7" s="10"/>
      <c r="O7" s="10"/>
      <c r="P7" s="12">
        <f>SUM(K7:O7)</f>
        <v>1</v>
      </c>
      <c r="Q7" s="11">
        <f>P7/P26</f>
        <v>6.6225165562913907E-3</v>
      </c>
    </row>
    <row r="8" spans="1:17" ht="18" customHeight="1" x14ac:dyDescent="0.25">
      <c r="A8" s="9" t="s">
        <v>8</v>
      </c>
      <c r="B8" s="10">
        <v>5</v>
      </c>
      <c r="C8" s="10">
        <v>6</v>
      </c>
      <c r="D8" s="10">
        <v>1</v>
      </c>
      <c r="E8" s="10">
        <v>3</v>
      </c>
      <c r="F8" s="10"/>
      <c r="G8" s="12">
        <f>SUM(B8:F8)</f>
        <v>15</v>
      </c>
      <c r="H8" s="11">
        <f>G8/G16</f>
        <v>9.9337748344370855E-2</v>
      </c>
      <c r="J8" s="13" t="s">
        <v>53</v>
      </c>
      <c r="K8" s="10">
        <v>3</v>
      </c>
      <c r="L8" s="10">
        <v>2</v>
      </c>
      <c r="M8" s="10">
        <v>3</v>
      </c>
      <c r="N8" s="10"/>
      <c r="O8" s="10"/>
      <c r="P8" s="12">
        <f>SUM(K8:O8)</f>
        <v>8</v>
      </c>
      <c r="Q8" s="11">
        <f>P8/P26</f>
        <v>5.2980132450331126E-2</v>
      </c>
    </row>
    <row r="9" spans="1:17" ht="18" customHeight="1" x14ac:dyDescent="0.25">
      <c r="A9" s="9" t="s">
        <v>9</v>
      </c>
      <c r="B9" s="10"/>
      <c r="C9" s="10"/>
      <c r="D9" s="10">
        <v>1</v>
      </c>
      <c r="E9" s="10">
        <v>1</v>
      </c>
      <c r="F9" s="10"/>
      <c r="G9" s="12">
        <f>SUM(B9:F9)</f>
        <v>2</v>
      </c>
      <c r="H9" s="11">
        <f>G9/G16</f>
        <v>1.3245033112582781E-2</v>
      </c>
      <c r="J9" s="13" t="s">
        <v>54</v>
      </c>
      <c r="K9" s="10"/>
      <c r="L9" s="10">
        <v>1</v>
      </c>
      <c r="M9" s="10">
        <v>1</v>
      </c>
      <c r="N9" s="10">
        <v>1</v>
      </c>
      <c r="O9" s="10"/>
      <c r="P9" s="12">
        <f>SUM(K9:O9)</f>
        <v>3</v>
      </c>
      <c r="Q9" s="11">
        <f>P9/P26</f>
        <v>1.9867549668874173E-2</v>
      </c>
    </row>
    <row r="10" spans="1:17" ht="18" customHeight="1" x14ac:dyDescent="0.25">
      <c r="A10" s="9" t="s">
        <v>10</v>
      </c>
      <c r="B10" s="10">
        <v>1</v>
      </c>
      <c r="C10" s="10"/>
      <c r="D10" s="10"/>
      <c r="E10" s="10">
        <v>3</v>
      </c>
      <c r="F10" s="10"/>
      <c r="G10" s="12">
        <f>SUM(B10:F10)</f>
        <v>4</v>
      </c>
      <c r="H10" s="11">
        <f>G10/G16</f>
        <v>2.6490066225165563E-2</v>
      </c>
      <c r="J10" s="13" t="s">
        <v>58</v>
      </c>
      <c r="K10" s="10"/>
      <c r="L10" s="10">
        <v>1</v>
      </c>
      <c r="M10" s="10"/>
      <c r="N10" s="10"/>
      <c r="O10" s="10"/>
      <c r="P10" s="12">
        <f>SUM(K10:O10)</f>
        <v>1</v>
      </c>
      <c r="Q10" s="11">
        <f>P10/P26</f>
        <v>6.6225165562913907E-3</v>
      </c>
    </row>
    <row r="11" spans="1:17" ht="18" customHeight="1" x14ac:dyDescent="0.25">
      <c r="A11" s="9" t="s">
        <v>11</v>
      </c>
      <c r="B11" s="10">
        <v>1</v>
      </c>
      <c r="C11" s="10"/>
      <c r="D11" s="10">
        <v>1</v>
      </c>
      <c r="E11" s="10"/>
      <c r="F11" s="10"/>
      <c r="G11" s="12">
        <f>SUM(B11:F11)</f>
        <v>2</v>
      </c>
      <c r="H11" s="11">
        <f>G11/G16</f>
        <v>1.3245033112582781E-2</v>
      </c>
      <c r="J11" s="13" t="s">
        <v>60</v>
      </c>
      <c r="K11" s="10">
        <v>1</v>
      </c>
      <c r="L11" s="10"/>
      <c r="M11" s="10"/>
      <c r="N11" s="10">
        <v>1</v>
      </c>
      <c r="O11" s="10"/>
      <c r="P11" s="12">
        <f>SUM(K11:O11)</f>
        <v>2</v>
      </c>
      <c r="Q11" s="11">
        <f>P11/P26</f>
        <v>1.3245033112582781E-2</v>
      </c>
    </row>
    <row r="12" spans="1:17" ht="18" customHeight="1" x14ac:dyDescent="0.25">
      <c r="A12" s="9" t="s">
        <v>12</v>
      </c>
      <c r="B12" s="10">
        <v>9</v>
      </c>
      <c r="C12" s="10">
        <v>3</v>
      </c>
      <c r="D12" s="10">
        <v>5</v>
      </c>
      <c r="E12" s="10">
        <v>2</v>
      </c>
      <c r="F12" s="10"/>
      <c r="G12" s="12">
        <f>SUM(B12:F12)</f>
        <v>19</v>
      </c>
      <c r="H12" s="11">
        <f>G12/G16</f>
        <v>0.12582781456953643</v>
      </c>
      <c r="J12" s="13" t="s">
        <v>61</v>
      </c>
      <c r="K12" s="10"/>
      <c r="L12" s="10">
        <v>1</v>
      </c>
      <c r="M12" s="10"/>
      <c r="N12" s="10"/>
      <c r="O12" s="10"/>
      <c r="P12" s="12">
        <f>SUM(K12:O12)</f>
        <v>1</v>
      </c>
      <c r="Q12" s="11">
        <f>P12/P26</f>
        <v>6.6225165562913907E-3</v>
      </c>
    </row>
    <row r="13" spans="1:17" ht="18" customHeight="1" x14ac:dyDescent="0.25">
      <c r="A13" s="9" t="s">
        <v>13</v>
      </c>
      <c r="B13" s="10">
        <v>3</v>
      </c>
      <c r="C13" s="10">
        <v>5</v>
      </c>
      <c r="D13" s="10">
        <v>6</v>
      </c>
      <c r="E13" s="10">
        <v>5</v>
      </c>
      <c r="F13" s="10"/>
      <c r="G13" s="12">
        <f>SUM(B13:F13)</f>
        <v>19</v>
      </c>
      <c r="H13" s="11">
        <f>G13/G16</f>
        <v>0.12582781456953643</v>
      </c>
      <c r="J13" s="13" t="s">
        <v>64</v>
      </c>
      <c r="K13" s="10">
        <v>1</v>
      </c>
      <c r="L13" s="10"/>
      <c r="M13" s="10"/>
      <c r="N13" s="10"/>
      <c r="O13" s="10"/>
      <c r="P13" s="12">
        <f>SUM(K13:O13)</f>
        <v>1</v>
      </c>
      <c r="Q13" s="11">
        <f>P13/P26</f>
        <v>6.6225165562913907E-3</v>
      </c>
    </row>
    <row r="14" spans="1:17" ht="18" customHeight="1" x14ac:dyDescent="0.25">
      <c r="A14" s="9" t="s">
        <v>14</v>
      </c>
      <c r="B14" s="10"/>
      <c r="C14" s="10">
        <v>2</v>
      </c>
      <c r="D14" s="10">
        <v>2</v>
      </c>
      <c r="E14" s="10">
        <v>1</v>
      </c>
      <c r="F14" s="10"/>
      <c r="G14" s="12">
        <f>SUM(B14:F14)</f>
        <v>5</v>
      </c>
      <c r="H14" s="11">
        <f>G14/G16</f>
        <v>3.3112582781456956E-2</v>
      </c>
      <c r="J14" s="13" t="s">
        <v>65</v>
      </c>
      <c r="K14" s="10"/>
      <c r="L14" s="10"/>
      <c r="M14" s="10">
        <v>1</v>
      </c>
      <c r="N14" s="10"/>
      <c r="O14" s="10"/>
      <c r="P14" s="12">
        <f>SUM(K14:O14)</f>
        <v>1</v>
      </c>
      <c r="Q14" s="11">
        <f>P14/P26</f>
        <v>6.6225165562913907E-3</v>
      </c>
    </row>
    <row r="15" spans="1:17" ht="18" customHeight="1" x14ac:dyDescent="0.25">
      <c r="A15" s="9" t="s">
        <v>16</v>
      </c>
      <c r="B15" s="10"/>
      <c r="C15" s="10">
        <v>1</v>
      </c>
      <c r="D15" s="10"/>
      <c r="E15" s="10"/>
      <c r="F15" s="10"/>
      <c r="G15" s="12">
        <f>SUM(B15:F15)</f>
        <v>1</v>
      </c>
      <c r="H15" s="11">
        <f>G15/G16</f>
        <v>6.6225165562913907E-3</v>
      </c>
      <c r="J15" s="13" t="s">
        <v>68</v>
      </c>
      <c r="K15" s="10">
        <v>8</v>
      </c>
      <c r="L15" s="10">
        <v>9</v>
      </c>
      <c r="M15" s="10">
        <v>15</v>
      </c>
      <c r="N15" s="10">
        <v>10</v>
      </c>
      <c r="O15" s="10"/>
      <c r="P15" s="12">
        <f>SUM(K15:O15)</f>
        <v>42</v>
      </c>
      <c r="Q15" s="11">
        <f>P15/P26</f>
        <v>0.27814569536423839</v>
      </c>
    </row>
    <row r="16" spans="1:17" ht="18" customHeight="1" thickBot="1" x14ac:dyDescent="0.3">
      <c r="A16" s="6" t="s">
        <v>18</v>
      </c>
      <c r="B16" s="7">
        <f>SUM(B2:B15)</f>
        <v>44</v>
      </c>
      <c r="C16" s="7">
        <f>SUM(C2:C15)</f>
        <v>39</v>
      </c>
      <c r="D16" s="7">
        <f>SUM(D2:D15)</f>
        <v>38</v>
      </c>
      <c r="E16" s="7">
        <f>SUM(E2:E15)</f>
        <v>29</v>
      </c>
      <c r="F16" s="7">
        <f>SUM(F2:F15)</f>
        <v>1</v>
      </c>
      <c r="G16" s="7">
        <f>SUM(G2:G15)</f>
        <v>151</v>
      </c>
      <c r="H16" s="8"/>
      <c r="J16" s="13" t="s">
        <v>69</v>
      </c>
      <c r="K16" s="10"/>
      <c r="L16" s="10"/>
      <c r="M16" s="10"/>
      <c r="N16" s="10">
        <v>1</v>
      </c>
      <c r="O16" s="10"/>
      <c r="P16" s="12">
        <f>SUM(K16:O16)</f>
        <v>1</v>
      </c>
      <c r="Q16" s="11">
        <f>P16/P26</f>
        <v>6.6225165562913907E-3</v>
      </c>
    </row>
    <row r="17" spans="1:17" ht="18" customHeight="1" thickTop="1" thickBot="1" x14ac:dyDescent="0.3">
      <c r="J17" s="14" t="s">
        <v>70</v>
      </c>
      <c r="K17" s="10">
        <v>1</v>
      </c>
      <c r="L17" s="10"/>
      <c r="M17" s="10"/>
      <c r="N17" s="10"/>
      <c r="O17" s="10"/>
      <c r="P17" s="12">
        <f>SUM(K17:O17)</f>
        <v>1</v>
      </c>
      <c r="Q17" s="11">
        <f>P17/P26</f>
        <v>6.6225165562913907E-3</v>
      </c>
    </row>
    <row r="18" spans="1:17" ht="18" customHeight="1" thickTop="1" x14ac:dyDescent="0.25">
      <c r="A18" s="3" t="s">
        <v>36</v>
      </c>
      <c r="B18" s="4" t="s">
        <v>21</v>
      </c>
      <c r="C18" s="4" t="s">
        <v>22</v>
      </c>
      <c r="D18" s="4" t="s">
        <v>23</v>
      </c>
      <c r="E18" s="4" t="s">
        <v>25</v>
      </c>
      <c r="F18" s="4" t="s">
        <v>94</v>
      </c>
      <c r="G18" s="4" t="s">
        <v>18</v>
      </c>
      <c r="H18" s="5" t="s">
        <v>20</v>
      </c>
      <c r="J18" s="13" t="s">
        <v>71</v>
      </c>
      <c r="K18" s="10">
        <v>1</v>
      </c>
      <c r="L18" s="10"/>
      <c r="M18" s="10"/>
      <c r="N18" s="10">
        <v>1</v>
      </c>
      <c r="O18" s="10"/>
      <c r="P18" s="12">
        <f>SUM(K18:O18)</f>
        <v>2</v>
      </c>
      <c r="Q18" s="11">
        <f>P18/P26</f>
        <v>1.3245033112582781E-2</v>
      </c>
    </row>
    <row r="19" spans="1:17" ht="18" customHeight="1" x14ac:dyDescent="0.25">
      <c r="A19" s="9" t="s">
        <v>29</v>
      </c>
      <c r="B19" s="10">
        <v>3</v>
      </c>
      <c r="C19" s="10">
        <v>2</v>
      </c>
      <c r="D19" s="10">
        <v>1</v>
      </c>
      <c r="E19" s="10"/>
      <c r="F19" s="10"/>
      <c r="G19" s="12">
        <f>SUM(B19:F19)</f>
        <v>6</v>
      </c>
      <c r="H19" s="11">
        <f>G19/G25</f>
        <v>3.9735099337748346E-2</v>
      </c>
      <c r="J19" s="13" t="s">
        <v>73</v>
      </c>
      <c r="K19" s="10">
        <v>3</v>
      </c>
      <c r="L19" s="10"/>
      <c r="M19" s="10"/>
      <c r="N19" s="10"/>
      <c r="O19" s="10"/>
      <c r="P19" s="12">
        <f>SUM(K19:O19)</f>
        <v>3</v>
      </c>
      <c r="Q19" s="11">
        <f>P19/P26</f>
        <v>1.9867549668874173E-2</v>
      </c>
    </row>
    <row r="20" spans="1:17" ht="18" customHeight="1" x14ac:dyDescent="0.25">
      <c r="A20" s="9" t="s">
        <v>30</v>
      </c>
      <c r="B20" s="10">
        <v>16</v>
      </c>
      <c r="C20" s="10">
        <v>11</v>
      </c>
      <c r="D20" s="10">
        <v>13</v>
      </c>
      <c r="E20" s="10">
        <v>11</v>
      </c>
      <c r="F20" s="10"/>
      <c r="G20" s="12">
        <f>SUM(B20:F20)</f>
        <v>51</v>
      </c>
      <c r="H20" s="11">
        <f>G20/G25</f>
        <v>0.33774834437086093</v>
      </c>
      <c r="J20" s="13" t="s">
        <v>75</v>
      </c>
      <c r="K20" s="10">
        <v>1</v>
      </c>
      <c r="L20" s="10">
        <v>3</v>
      </c>
      <c r="M20" s="10">
        <v>2</v>
      </c>
      <c r="N20" s="10"/>
      <c r="O20" s="10">
        <v>1</v>
      </c>
      <c r="P20" s="12">
        <f>SUM(K20:O20)</f>
        <v>7</v>
      </c>
      <c r="Q20" s="11">
        <f>P20/P26</f>
        <v>4.6357615894039736E-2</v>
      </c>
    </row>
    <row r="21" spans="1:17" ht="18" customHeight="1" x14ac:dyDescent="0.25">
      <c r="A21" s="9" t="s">
        <v>31</v>
      </c>
      <c r="B21" s="10">
        <v>1</v>
      </c>
      <c r="C21" s="10">
        <v>1</v>
      </c>
      <c r="D21" s="10"/>
      <c r="E21" s="10"/>
      <c r="F21" s="10"/>
      <c r="G21" s="12">
        <f>SUM(B21:F21)</f>
        <v>2</v>
      </c>
      <c r="H21" s="11">
        <f>G21/G25</f>
        <v>1.3245033112582781E-2</v>
      </c>
      <c r="J21" s="13" t="s">
        <v>76</v>
      </c>
      <c r="K21" s="10"/>
      <c r="L21" s="10"/>
      <c r="M21" s="10">
        <v>1</v>
      </c>
      <c r="N21" s="10"/>
      <c r="O21" s="10"/>
      <c r="P21" s="12">
        <f>SUM(K21:O21)</f>
        <v>1</v>
      </c>
      <c r="Q21" s="11">
        <f>P21/P26</f>
        <v>6.6225165562913907E-3</v>
      </c>
    </row>
    <row r="22" spans="1:17" ht="18" customHeight="1" x14ac:dyDescent="0.25">
      <c r="A22" s="9" t="s">
        <v>32</v>
      </c>
      <c r="B22" s="10">
        <v>2</v>
      </c>
      <c r="C22" s="10">
        <v>3</v>
      </c>
      <c r="D22" s="10">
        <v>3</v>
      </c>
      <c r="E22" s="10"/>
      <c r="F22" s="10">
        <v>1</v>
      </c>
      <c r="G22" s="12">
        <f>SUM(B22:F22)</f>
        <v>9</v>
      </c>
      <c r="H22" s="11">
        <f>G22/G25</f>
        <v>5.9602649006622516E-2</v>
      </c>
      <c r="J22" s="13" t="s">
        <v>81</v>
      </c>
      <c r="K22" s="10">
        <v>3</v>
      </c>
      <c r="L22" s="10">
        <v>2</v>
      </c>
      <c r="M22" s="10"/>
      <c r="N22" s="10"/>
      <c r="O22" s="10"/>
      <c r="P22" s="12">
        <f>SUM(K22:O22)</f>
        <v>5</v>
      </c>
      <c r="Q22" s="11">
        <f>P22/P26</f>
        <v>3.3112582781456956E-2</v>
      </c>
    </row>
    <row r="23" spans="1:17" ht="18" customHeight="1" x14ac:dyDescent="0.25">
      <c r="A23" s="9" t="s">
        <v>34</v>
      </c>
      <c r="B23" s="10">
        <v>21</v>
      </c>
      <c r="C23" s="10">
        <v>22</v>
      </c>
      <c r="D23" s="10">
        <v>21</v>
      </c>
      <c r="E23" s="10">
        <v>18</v>
      </c>
      <c r="F23" s="10"/>
      <c r="G23" s="12">
        <f>SUM(B23:F23)</f>
        <v>82</v>
      </c>
      <c r="H23" s="11">
        <f>G23/G25</f>
        <v>0.54304635761589404</v>
      </c>
      <c r="J23" s="13" t="s">
        <v>82</v>
      </c>
      <c r="K23" s="10">
        <v>1</v>
      </c>
      <c r="L23" s="10"/>
      <c r="M23" s="10"/>
      <c r="N23" s="10"/>
      <c r="O23" s="10"/>
      <c r="P23" s="12">
        <f>SUM(K23:O23)</f>
        <v>1</v>
      </c>
      <c r="Q23" s="11">
        <f>P23/P26</f>
        <v>6.6225165562913907E-3</v>
      </c>
    </row>
    <row r="24" spans="1:17" ht="18" customHeight="1" x14ac:dyDescent="0.25">
      <c r="A24" s="9" t="s">
        <v>35</v>
      </c>
      <c r="B24" s="10">
        <v>1</v>
      </c>
      <c r="C24" s="10"/>
      <c r="D24" s="10"/>
      <c r="E24" s="10"/>
      <c r="F24" s="10"/>
      <c r="G24" s="12">
        <f>SUM(B24:F24)</f>
        <v>1</v>
      </c>
      <c r="H24" s="11">
        <f>G24/G25</f>
        <v>6.6225165562913907E-3</v>
      </c>
      <c r="J24" s="13" t="s">
        <v>99</v>
      </c>
      <c r="K24" s="10">
        <v>1</v>
      </c>
      <c r="L24" s="10">
        <v>1</v>
      </c>
      <c r="M24" s="10"/>
      <c r="N24" s="10"/>
      <c r="O24" s="10"/>
      <c r="P24" s="12">
        <f>SUM(K24:O24)</f>
        <v>2</v>
      </c>
      <c r="Q24" s="11">
        <f>P24/P26</f>
        <v>1.3245033112582781E-2</v>
      </c>
    </row>
    <row r="25" spans="1:17" ht="18" customHeight="1" thickBot="1" x14ac:dyDescent="0.3">
      <c r="A25" s="6" t="s">
        <v>18</v>
      </c>
      <c r="B25" s="7">
        <f>SUM(B19:B24)</f>
        <v>44</v>
      </c>
      <c r="C25" s="7">
        <f>SUM(C19:C24)</f>
        <v>39</v>
      </c>
      <c r="D25" s="7">
        <f>SUM(D19:D24)</f>
        <v>38</v>
      </c>
      <c r="E25" s="7">
        <f>SUM(E19:E24)</f>
        <v>29</v>
      </c>
      <c r="F25" s="7">
        <f>SUM(F19:F24)</f>
        <v>1</v>
      </c>
      <c r="G25" s="7">
        <f>SUM(G19:G24)</f>
        <v>151</v>
      </c>
      <c r="H25" s="8"/>
      <c r="J25" s="13" t="s">
        <v>83</v>
      </c>
      <c r="K25" s="10">
        <v>1</v>
      </c>
      <c r="L25" s="10"/>
      <c r="M25" s="10">
        <v>1</v>
      </c>
      <c r="N25" s="10">
        <v>3</v>
      </c>
      <c r="O25" s="10"/>
      <c r="P25" s="12">
        <f>SUM(K25:O25)</f>
        <v>5</v>
      </c>
      <c r="Q25" s="11">
        <f>P25/P26</f>
        <v>3.3112582781456956E-2</v>
      </c>
    </row>
    <row r="26" spans="1:17" ht="18" customHeight="1" thickTop="1" thickBot="1" x14ac:dyDescent="0.3">
      <c r="J26" s="6" t="s">
        <v>17</v>
      </c>
      <c r="K26" s="7">
        <f>SUM(K2:K25)</f>
        <v>44</v>
      </c>
      <c r="L26" s="7">
        <f>SUM(L2:L25)</f>
        <v>39</v>
      </c>
      <c r="M26" s="7">
        <f>SUM(M2:M25)</f>
        <v>38</v>
      </c>
      <c r="N26" s="7">
        <f>SUM(N2:N25)</f>
        <v>29</v>
      </c>
      <c r="O26" s="7">
        <f>SUM(O2:O25)</f>
        <v>1</v>
      </c>
      <c r="P26" s="7">
        <f>SUM(P2:P25)</f>
        <v>151</v>
      </c>
      <c r="Q26" s="8"/>
    </row>
    <row r="27" spans="1:17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génie du bâtiment
Été 2020 à Hiver 2021&amp;R&amp;"+,Normal"&amp;9Service des stages et du
développement professionnel</oddHeader>
  </headerFooter>
  <colBreaks count="1" manualBreakCount="1">
    <brk id="9" max="1048575" man="1"/>
  </col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6" width="5.140625" style="2" customWidth="1"/>
    <col min="7" max="7" width="4.5703125" style="2" customWidth="1"/>
    <col min="8" max="9" width="7.7109375" style="2" bestFit="1" customWidth="1"/>
    <col min="10" max="10" width="10.140625" style="1" customWidth="1"/>
    <col min="11" max="11" width="58.42578125" style="1" customWidth="1"/>
    <col min="12" max="14" width="5.140625" style="2" bestFit="1" customWidth="1"/>
    <col min="15" max="16" width="5.140625" style="2" customWidth="1"/>
    <col min="17" max="17" width="4.5703125" style="2" customWidth="1"/>
    <col min="18" max="18" width="6.28515625" style="2" bestFit="1" customWidth="1"/>
    <col min="19" max="19" width="7.7109375" style="2" bestFit="1" customWidth="1"/>
    <col min="20" max="16384" width="11.42578125" style="1"/>
  </cols>
  <sheetData>
    <row r="1" spans="1:19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94</v>
      </c>
      <c r="G1" s="4" t="s">
        <v>97</v>
      </c>
      <c r="H1" s="4" t="s">
        <v>18</v>
      </c>
      <c r="I1" s="5" t="s">
        <v>20</v>
      </c>
      <c r="K1" s="3" t="s">
        <v>84</v>
      </c>
      <c r="L1" s="4" t="s">
        <v>21</v>
      </c>
      <c r="M1" s="4" t="s">
        <v>22</v>
      </c>
      <c r="N1" s="4" t="s">
        <v>23</v>
      </c>
      <c r="O1" s="4" t="s">
        <v>25</v>
      </c>
      <c r="P1" s="4" t="s">
        <v>94</v>
      </c>
      <c r="Q1" s="4" t="s">
        <v>97</v>
      </c>
      <c r="R1" s="4" t="s">
        <v>18</v>
      </c>
      <c r="S1" s="5" t="s">
        <v>20</v>
      </c>
    </row>
    <row r="2" spans="1:19" ht="18" customHeight="1" x14ac:dyDescent="0.25">
      <c r="A2" s="9" t="s">
        <v>0</v>
      </c>
      <c r="B2" s="10">
        <v>3</v>
      </c>
      <c r="C2" s="10">
        <v>3</v>
      </c>
      <c r="D2" s="10">
        <v>1</v>
      </c>
      <c r="E2" s="10">
        <v>1</v>
      </c>
      <c r="F2" s="10"/>
      <c r="G2" s="10"/>
      <c r="H2" s="12">
        <f>SUM(B2:G2)</f>
        <v>8</v>
      </c>
      <c r="I2" s="11">
        <f>H2/H19</f>
        <v>3.0303030303030304E-2</v>
      </c>
      <c r="K2" s="13" t="s">
        <v>39</v>
      </c>
      <c r="L2" s="10"/>
      <c r="M2" s="10">
        <v>2</v>
      </c>
      <c r="N2" s="10"/>
      <c r="O2" s="10">
        <v>2</v>
      </c>
      <c r="P2" s="10"/>
      <c r="Q2" s="10"/>
      <c r="R2" s="12">
        <f>SUM(L2:Q2)</f>
        <v>4</v>
      </c>
      <c r="S2" s="11">
        <f>R2/R27</f>
        <v>1.5151515151515152E-2</v>
      </c>
    </row>
    <row r="3" spans="1:19" ht="18" customHeight="1" x14ac:dyDescent="0.25">
      <c r="A3" s="9" t="s">
        <v>1</v>
      </c>
      <c r="B3" s="10">
        <v>1</v>
      </c>
      <c r="C3" s="10">
        <v>1</v>
      </c>
      <c r="D3" s="10"/>
      <c r="E3" s="10">
        <v>2</v>
      </c>
      <c r="F3" s="10"/>
      <c r="G3" s="10"/>
      <c r="H3" s="12">
        <f t="shared" ref="H3:H18" si="0">SUM(B3:G3)</f>
        <v>4</v>
      </c>
      <c r="I3" s="11">
        <f>H3/H19</f>
        <v>1.5151515151515152E-2</v>
      </c>
      <c r="K3" s="13" t="s">
        <v>40</v>
      </c>
      <c r="L3" s="10"/>
      <c r="M3" s="10"/>
      <c r="N3" s="10">
        <v>1</v>
      </c>
      <c r="O3" s="10"/>
      <c r="P3" s="10"/>
      <c r="Q3" s="10"/>
      <c r="R3" s="12">
        <f t="shared" ref="R3:R26" si="1">SUM(L3:Q3)</f>
        <v>1</v>
      </c>
      <c r="S3" s="11">
        <f>R3/R27</f>
        <v>3.787878787878788E-3</v>
      </c>
    </row>
    <row r="4" spans="1:19" ht="18" customHeight="1" x14ac:dyDescent="0.25">
      <c r="A4" s="9" t="s">
        <v>2</v>
      </c>
      <c r="B4" s="10"/>
      <c r="C4" s="10">
        <v>4</v>
      </c>
      <c r="D4" s="10">
        <v>6</v>
      </c>
      <c r="E4" s="10">
        <v>5</v>
      </c>
      <c r="F4" s="10">
        <v>1</v>
      </c>
      <c r="G4" s="10">
        <v>1</v>
      </c>
      <c r="H4" s="12">
        <f t="shared" si="0"/>
        <v>17</v>
      </c>
      <c r="I4" s="11">
        <f>H4/H19</f>
        <v>6.4393939393939392E-2</v>
      </c>
      <c r="K4" s="13" t="s">
        <v>41</v>
      </c>
      <c r="L4" s="10">
        <v>16</v>
      </c>
      <c r="M4" s="10">
        <v>19</v>
      </c>
      <c r="N4" s="10">
        <v>23</v>
      </c>
      <c r="O4" s="10">
        <v>21</v>
      </c>
      <c r="P4" s="10">
        <v>14</v>
      </c>
      <c r="Q4" s="10"/>
      <c r="R4" s="12">
        <f t="shared" si="1"/>
        <v>93</v>
      </c>
      <c r="S4" s="11">
        <f>R4/R27</f>
        <v>0.35227272727272729</v>
      </c>
    </row>
    <row r="5" spans="1:19" ht="18" customHeight="1" x14ac:dyDescent="0.25">
      <c r="A5" s="9" t="s">
        <v>3</v>
      </c>
      <c r="B5" s="10"/>
      <c r="C5" s="10">
        <v>3</v>
      </c>
      <c r="D5" s="10">
        <v>7</v>
      </c>
      <c r="E5" s="10">
        <v>8</v>
      </c>
      <c r="F5" s="10">
        <v>5</v>
      </c>
      <c r="G5" s="10"/>
      <c r="H5" s="12">
        <f t="shared" si="0"/>
        <v>23</v>
      </c>
      <c r="I5" s="11">
        <f>H5/H19</f>
        <v>8.7121212121212127E-2</v>
      </c>
      <c r="K5" s="13" t="s">
        <v>43</v>
      </c>
      <c r="L5" s="10"/>
      <c r="M5" s="10">
        <v>1</v>
      </c>
      <c r="N5" s="10"/>
      <c r="O5" s="10"/>
      <c r="P5" s="10"/>
      <c r="Q5" s="10"/>
      <c r="R5" s="12">
        <f t="shared" si="1"/>
        <v>1</v>
      </c>
      <c r="S5" s="11">
        <f>R5/R27</f>
        <v>3.787878787878788E-3</v>
      </c>
    </row>
    <row r="6" spans="1:19" ht="18" customHeight="1" x14ac:dyDescent="0.25">
      <c r="A6" s="9" t="s">
        <v>4</v>
      </c>
      <c r="B6" s="10">
        <v>3</v>
      </c>
      <c r="C6" s="10">
        <v>4</v>
      </c>
      <c r="D6" s="10">
        <v>4</v>
      </c>
      <c r="E6" s="10">
        <v>4</v>
      </c>
      <c r="F6" s="10">
        <v>5</v>
      </c>
      <c r="G6" s="10"/>
      <c r="H6" s="12">
        <f t="shared" si="0"/>
        <v>20</v>
      </c>
      <c r="I6" s="11">
        <f>H6/H19</f>
        <v>7.575757575757576E-2</v>
      </c>
      <c r="K6" s="13" t="s">
        <v>45</v>
      </c>
      <c r="L6" s="10">
        <v>1</v>
      </c>
      <c r="M6" s="10"/>
      <c r="N6" s="10"/>
      <c r="O6" s="10"/>
      <c r="P6" s="10"/>
      <c r="Q6" s="10"/>
      <c r="R6" s="12">
        <f t="shared" si="1"/>
        <v>1</v>
      </c>
      <c r="S6" s="11">
        <f>R6/R27</f>
        <v>3.787878787878788E-3</v>
      </c>
    </row>
    <row r="7" spans="1:19" ht="18" customHeight="1" x14ac:dyDescent="0.25">
      <c r="A7" s="9" t="s">
        <v>5</v>
      </c>
      <c r="B7" s="10"/>
      <c r="C7" s="10">
        <v>1</v>
      </c>
      <c r="D7" s="10">
        <v>2</v>
      </c>
      <c r="E7" s="10">
        <v>1</v>
      </c>
      <c r="F7" s="10"/>
      <c r="G7" s="10"/>
      <c r="H7" s="12">
        <f t="shared" si="0"/>
        <v>4</v>
      </c>
      <c r="I7" s="11">
        <f>H7/H19</f>
        <v>1.5151515151515152E-2</v>
      </c>
      <c r="K7" s="13" t="s">
        <v>48</v>
      </c>
      <c r="L7" s="10"/>
      <c r="M7" s="10"/>
      <c r="N7" s="10">
        <v>1</v>
      </c>
      <c r="O7" s="10"/>
      <c r="P7" s="10"/>
      <c r="Q7" s="10"/>
      <c r="R7" s="12">
        <f t="shared" si="1"/>
        <v>1</v>
      </c>
      <c r="S7" s="11">
        <f>R7/R27</f>
        <v>3.787878787878788E-3</v>
      </c>
    </row>
    <row r="8" spans="1:19" ht="18" customHeight="1" x14ac:dyDescent="0.25">
      <c r="A8" s="9" t="s">
        <v>6</v>
      </c>
      <c r="B8" s="10">
        <v>14</v>
      </c>
      <c r="C8" s="10">
        <v>12</v>
      </c>
      <c r="D8" s="10">
        <v>9</v>
      </c>
      <c r="E8" s="10">
        <v>11</v>
      </c>
      <c r="F8" s="10">
        <v>12</v>
      </c>
      <c r="G8" s="10"/>
      <c r="H8" s="12">
        <f t="shared" si="0"/>
        <v>58</v>
      </c>
      <c r="I8" s="11">
        <f>H8/H19</f>
        <v>0.2196969696969697</v>
      </c>
      <c r="K8" s="13" t="s">
        <v>53</v>
      </c>
      <c r="L8" s="10"/>
      <c r="M8" s="10">
        <v>3</v>
      </c>
      <c r="N8" s="10">
        <v>1</v>
      </c>
      <c r="O8" s="10">
        <v>1</v>
      </c>
      <c r="P8" s="10">
        <v>2</v>
      </c>
      <c r="Q8" s="10"/>
      <c r="R8" s="12">
        <f t="shared" si="1"/>
        <v>7</v>
      </c>
      <c r="S8" s="11">
        <f>R8/R27</f>
        <v>2.6515151515151516E-2</v>
      </c>
    </row>
    <row r="9" spans="1:19" ht="18" customHeight="1" x14ac:dyDescent="0.25">
      <c r="A9" s="9" t="s">
        <v>7</v>
      </c>
      <c r="B9" s="10">
        <v>2</v>
      </c>
      <c r="C9" s="10"/>
      <c r="D9" s="10">
        <v>1</v>
      </c>
      <c r="E9" s="10"/>
      <c r="F9" s="10"/>
      <c r="G9" s="10"/>
      <c r="H9" s="12">
        <f t="shared" si="0"/>
        <v>3</v>
      </c>
      <c r="I9" s="11">
        <f>H9/H19</f>
        <v>1.1363636363636364E-2</v>
      </c>
      <c r="K9" s="13" t="s">
        <v>89</v>
      </c>
      <c r="L9" s="10"/>
      <c r="M9" s="10">
        <v>1</v>
      </c>
      <c r="N9" s="10"/>
      <c r="O9" s="10"/>
      <c r="P9" s="10"/>
      <c r="Q9" s="10"/>
      <c r="R9" s="12">
        <f t="shared" si="1"/>
        <v>1</v>
      </c>
      <c r="S9" s="11">
        <f>R9/R27</f>
        <v>3.787878787878788E-3</v>
      </c>
    </row>
    <row r="10" spans="1:19" ht="18" customHeight="1" x14ac:dyDescent="0.25">
      <c r="A10" s="9" t="s">
        <v>8</v>
      </c>
      <c r="B10" s="10">
        <v>6</v>
      </c>
      <c r="C10" s="10">
        <v>1</v>
      </c>
      <c r="D10" s="10">
        <v>2</v>
      </c>
      <c r="E10" s="10"/>
      <c r="F10" s="10">
        <v>3</v>
      </c>
      <c r="G10" s="10"/>
      <c r="H10" s="12">
        <f t="shared" si="0"/>
        <v>12</v>
      </c>
      <c r="I10" s="11">
        <f>H10/H19</f>
        <v>4.5454545454545456E-2</v>
      </c>
      <c r="K10" s="13" t="s">
        <v>57</v>
      </c>
      <c r="L10" s="10"/>
      <c r="M10" s="10">
        <v>1</v>
      </c>
      <c r="N10" s="10">
        <v>1</v>
      </c>
      <c r="O10" s="10"/>
      <c r="P10" s="10"/>
      <c r="Q10" s="10"/>
      <c r="R10" s="12">
        <f t="shared" si="1"/>
        <v>2</v>
      </c>
      <c r="S10" s="11">
        <f>R10/R27</f>
        <v>7.575757575757576E-3</v>
      </c>
    </row>
    <row r="11" spans="1:19" ht="18" customHeight="1" x14ac:dyDescent="0.25">
      <c r="A11" s="9" t="s">
        <v>9</v>
      </c>
      <c r="B11" s="10">
        <v>1</v>
      </c>
      <c r="C11" s="10">
        <v>2</v>
      </c>
      <c r="D11" s="10">
        <v>1</v>
      </c>
      <c r="E11" s="10">
        <v>2</v>
      </c>
      <c r="F11" s="10"/>
      <c r="G11" s="10"/>
      <c r="H11" s="12">
        <f t="shared" si="0"/>
        <v>6</v>
      </c>
      <c r="I11" s="11">
        <f>H11/H19</f>
        <v>2.2727272727272728E-2</v>
      </c>
      <c r="K11" s="13" t="s">
        <v>60</v>
      </c>
      <c r="L11" s="10">
        <v>1</v>
      </c>
      <c r="M11" s="10"/>
      <c r="N11" s="10"/>
      <c r="O11" s="10"/>
      <c r="P11" s="10"/>
      <c r="Q11" s="10"/>
      <c r="R11" s="12">
        <f t="shared" si="1"/>
        <v>1</v>
      </c>
      <c r="S11" s="11">
        <f>R11/R27</f>
        <v>3.787878787878788E-3</v>
      </c>
    </row>
    <row r="12" spans="1:19" ht="18" customHeight="1" x14ac:dyDescent="0.25">
      <c r="A12" s="9" t="s">
        <v>10</v>
      </c>
      <c r="B12" s="10">
        <v>1</v>
      </c>
      <c r="C12" s="10">
        <v>1</v>
      </c>
      <c r="D12" s="10">
        <v>4</v>
      </c>
      <c r="E12" s="10">
        <v>4</v>
      </c>
      <c r="F12" s="10">
        <v>1</v>
      </c>
      <c r="G12" s="10"/>
      <c r="H12" s="12">
        <f t="shared" si="0"/>
        <v>11</v>
      </c>
      <c r="I12" s="11">
        <f>H12/H19</f>
        <v>4.1666666666666664E-2</v>
      </c>
      <c r="K12" s="13" t="s">
        <v>62</v>
      </c>
      <c r="L12" s="10"/>
      <c r="M12" s="10"/>
      <c r="N12" s="10">
        <v>1</v>
      </c>
      <c r="O12" s="10"/>
      <c r="P12" s="10"/>
      <c r="Q12" s="10"/>
      <c r="R12" s="12">
        <f t="shared" si="1"/>
        <v>1</v>
      </c>
      <c r="S12" s="11">
        <f>R12/R27</f>
        <v>3.787878787878788E-3</v>
      </c>
    </row>
    <row r="13" spans="1:19" ht="18" customHeight="1" x14ac:dyDescent="0.25">
      <c r="A13" s="9" t="s">
        <v>11</v>
      </c>
      <c r="B13" s="10">
        <v>1</v>
      </c>
      <c r="C13" s="10"/>
      <c r="D13" s="10">
        <v>2</v>
      </c>
      <c r="E13" s="10">
        <v>2</v>
      </c>
      <c r="F13" s="10">
        <v>3</v>
      </c>
      <c r="G13" s="10"/>
      <c r="H13" s="12">
        <f t="shared" si="0"/>
        <v>8</v>
      </c>
      <c r="I13" s="11">
        <f>H13/H19</f>
        <v>3.0303030303030304E-2</v>
      </c>
      <c r="K13" s="13" t="s">
        <v>64</v>
      </c>
      <c r="L13" s="10">
        <v>1</v>
      </c>
      <c r="M13" s="10"/>
      <c r="N13" s="10"/>
      <c r="O13" s="10"/>
      <c r="P13" s="10">
        <v>1</v>
      </c>
      <c r="Q13" s="10"/>
      <c r="R13" s="12">
        <f t="shared" si="1"/>
        <v>2</v>
      </c>
      <c r="S13" s="11">
        <f>R13/R27</f>
        <v>7.575757575757576E-3</v>
      </c>
    </row>
    <row r="14" spans="1:19" ht="18" customHeight="1" x14ac:dyDescent="0.25">
      <c r="A14" s="9" t="s">
        <v>12</v>
      </c>
      <c r="B14" s="10">
        <v>19</v>
      </c>
      <c r="C14" s="10">
        <v>6</v>
      </c>
      <c r="D14" s="10">
        <v>11</v>
      </c>
      <c r="E14" s="10">
        <v>9</v>
      </c>
      <c r="F14" s="10">
        <v>7</v>
      </c>
      <c r="G14" s="10"/>
      <c r="H14" s="12">
        <f t="shared" si="0"/>
        <v>52</v>
      </c>
      <c r="I14" s="11">
        <f>H14/H19</f>
        <v>0.19696969696969696</v>
      </c>
      <c r="K14" s="13" t="s">
        <v>68</v>
      </c>
      <c r="L14" s="10">
        <v>19</v>
      </c>
      <c r="M14" s="10">
        <v>21</v>
      </c>
      <c r="N14" s="10">
        <v>13</v>
      </c>
      <c r="O14" s="10">
        <v>27</v>
      </c>
      <c r="P14" s="10">
        <v>20</v>
      </c>
      <c r="Q14" s="10">
        <v>1</v>
      </c>
      <c r="R14" s="12">
        <f t="shared" si="1"/>
        <v>101</v>
      </c>
      <c r="S14" s="11">
        <f>R14/R27</f>
        <v>0.38257575757575757</v>
      </c>
    </row>
    <row r="15" spans="1:19" ht="18" customHeight="1" x14ac:dyDescent="0.25">
      <c r="A15" s="9" t="s">
        <v>13</v>
      </c>
      <c r="B15" s="10">
        <v>2</v>
      </c>
      <c r="C15" s="10">
        <v>13</v>
      </c>
      <c r="D15" s="10">
        <v>5</v>
      </c>
      <c r="E15" s="10">
        <v>4</v>
      </c>
      <c r="F15" s="10">
        <v>2</v>
      </c>
      <c r="G15" s="10"/>
      <c r="H15" s="12">
        <f t="shared" si="0"/>
        <v>26</v>
      </c>
      <c r="I15" s="11">
        <f>H15/H19</f>
        <v>9.8484848484848481E-2</v>
      </c>
      <c r="K15" s="13" t="s">
        <v>70</v>
      </c>
      <c r="L15" s="10"/>
      <c r="M15" s="10">
        <v>1</v>
      </c>
      <c r="N15" s="10">
        <v>3</v>
      </c>
      <c r="O15" s="10"/>
      <c r="P15" s="10">
        <v>1</v>
      </c>
      <c r="Q15" s="10"/>
      <c r="R15" s="12">
        <f t="shared" si="1"/>
        <v>5</v>
      </c>
      <c r="S15" s="11">
        <f>R15/R27</f>
        <v>1.893939393939394E-2</v>
      </c>
    </row>
    <row r="16" spans="1:19" ht="18" customHeight="1" x14ac:dyDescent="0.25">
      <c r="A16" s="9" t="s">
        <v>14</v>
      </c>
      <c r="B16" s="10"/>
      <c r="C16" s="10"/>
      <c r="D16" s="10"/>
      <c r="E16" s="10">
        <v>2</v>
      </c>
      <c r="F16" s="10">
        <v>3</v>
      </c>
      <c r="G16" s="10"/>
      <c r="H16" s="12">
        <f t="shared" si="0"/>
        <v>5</v>
      </c>
      <c r="I16" s="11">
        <f>H16/H19</f>
        <v>1.893939393939394E-2</v>
      </c>
      <c r="K16" s="13" t="s">
        <v>71</v>
      </c>
      <c r="L16" s="10"/>
      <c r="M16" s="10"/>
      <c r="N16" s="10"/>
      <c r="O16" s="10">
        <v>1</v>
      </c>
      <c r="P16" s="10">
        <v>1</v>
      </c>
      <c r="Q16" s="10"/>
      <c r="R16" s="12">
        <f t="shared" si="1"/>
        <v>2</v>
      </c>
      <c r="S16" s="11">
        <f>R16/R27</f>
        <v>7.575757575757576E-3</v>
      </c>
    </row>
    <row r="17" spans="1:19" ht="18" customHeight="1" x14ac:dyDescent="0.25">
      <c r="A17" s="9" t="s">
        <v>15</v>
      </c>
      <c r="B17" s="10"/>
      <c r="C17" s="10"/>
      <c r="D17" s="10"/>
      <c r="E17" s="10">
        <v>1</v>
      </c>
      <c r="F17" s="10"/>
      <c r="G17" s="10"/>
      <c r="H17" s="12">
        <f t="shared" si="0"/>
        <v>1</v>
      </c>
      <c r="I17" s="11">
        <f>H17/H19</f>
        <v>3.787878787878788E-3</v>
      </c>
      <c r="K17" s="14" t="s">
        <v>73</v>
      </c>
      <c r="L17" s="10">
        <v>2</v>
      </c>
      <c r="M17" s="10"/>
      <c r="N17" s="10"/>
      <c r="O17" s="10"/>
      <c r="P17" s="10"/>
      <c r="Q17" s="10"/>
      <c r="R17" s="12">
        <f t="shared" si="1"/>
        <v>2</v>
      </c>
      <c r="S17" s="11">
        <f>R17/R27</f>
        <v>7.575757575757576E-3</v>
      </c>
    </row>
    <row r="18" spans="1:19" ht="18" customHeight="1" x14ac:dyDescent="0.25">
      <c r="A18" s="9" t="s">
        <v>16</v>
      </c>
      <c r="B18" s="10">
        <v>1</v>
      </c>
      <c r="C18" s="10">
        <v>1</v>
      </c>
      <c r="D18" s="10">
        <v>2</v>
      </c>
      <c r="E18" s="10">
        <v>1</v>
      </c>
      <c r="F18" s="10">
        <v>1</v>
      </c>
      <c r="G18" s="10"/>
      <c r="H18" s="12">
        <f t="shared" si="0"/>
        <v>6</v>
      </c>
      <c r="I18" s="11">
        <f>H18/H19</f>
        <v>2.2727272727272728E-2</v>
      </c>
      <c r="K18" s="13" t="s">
        <v>98</v>
      </c>
      <c r="L18" s="10"/>
      <c r="M18" s="10"/>
      <c r="N18" s="10"/>
      <c r="O18" s="10">
        <v>1</v>
      </c>
      <c r="P18" s="10"/>
      <c r="Q18" s="10"/>
      <c r="R18" s="12">
        <f t="shared" si="1"/>
        <v>1</v>
      </c>
      <c r="S18" s="11">
        <f>R18/R27</f>
        <v>3.787878787878788E-3</v>
      </c>
    </row>
    <row r="19" spans="1:19" ht="18" customHeight="1" thickBot="1" x14ac:dyDescent="0.3">
      <c r="A19" s="6" t="s">
        <v>18</v>
      </c>
      <c r="B19" s="7">
        <f>SUM(B2:B18)</f>
        <v>54</v>
      </c>
      <c r="C19" s="7">
        <f>SUM(C2:C18)</f>
        <v>52</v>
      </c>
      <c r="D19" s="7">
        <f>SUM(D2:D18)</f>
        <v>57</v>
      </c>
      <c r="E19" s="7">
        <f>SUM(E2:E18)</f>
        <v>57</v>
      </c>
      <c r="F19" s="7">
        <f>SUM(F2:F18)</f>
        <v>43</v>
      </c>
      <c r="G19" s="7">
        <f>SUM(G2:G18)</f>
        <v>1</v>
      </c>
      <c r="H19" s="7">
        <f>SUM(H2:H18)</f>
        <v>264</v>
      </c>
      <c r="I19" s="8"/>
      <c r="K19" s="13" t="s">
        <v>74</v>
      </c>
      <c r="L19" s="10">
        <v>2</v>
      </c>
      <c r="M19" s="10"/>
      <c r="N19" s="10"/>
      <c r="O19" s="10"/>
      <c r="P19" s="10">
        <v>1</v>
      </c>
      <c r="Q19" s="10"/>
      <c r="R19" s="12">
        <f t="shared" si="1"/>
        <v>3</v>
      </c>
      <c r="S19" s="11">
        <f>R19/R27</f>
        <v>1.1363636363636364E-2</v>
      </c>
    </row>
    <row r="20" spans="1:19" ht="18" customHeight="1" thickTop="1" thickBot="1" x14ac:dyDescent="0.3">
      <c r="K20" s="13" t="s">
        <v>75</v>
      </c>
      <c r="L20" s="10">
        <v>2</v>
      </c>
      <c r="M20" s="10">
        <v>2</v>
      </c>
      <c r="N20" s="10">
        <v>1</v>
      </c>
      <c r="O20" s="10"/>
      <c r="P20" s="10">
        <v>1</v>
      </c>
      <c r="Q20" s="10"/>
      <c r="R20" s="12">
        <f t="shared" si="1"/>
        <v>6</v>
      </c>
      <c r="S20" s="11">
        <f>R20/R27</f>
        <v>2.2727272727272728E-2</v>
      </c>
    </row>
    <row r="21" spans="1:19" ht="18" customHeight="1" thickTop="1" x14ac:dyDescent="0.25">
      <c r="A21" s="3" t="s">
        <v>36</v>
      </c>
      <c r="B21" s="4" t="s">
        <v>21</v>
      </c>
      <c r="C21" s="4" t="s">
        <v>22</v>
      </c>
      <c r="D21" s="4" t="s">
        <v>23</v>
      </c>
      <c r="E21" s="4" t="s">
        <v>25</v>
      </c>
      <c r="F21" s="4" t="s">
        <v>94</v>
      </c>
      <c r="G21" s="4" t="s">
        <v>97</v>
      </c>
      <c r="H21" s="4" t="s">
        <v>18</v>
      </c>
      <c r="I21" s="5" t="s">
        <v>20</v>
      </c>
      <c r="K21" s="13" t="s">
        <v>76</v>
      </c>
      <c r="L21" s="10"/>
      <c r="M21" s="10"/>
      <c r="N21" s="10"/>
      <c r="O21" s="10">
        <v>1</v>
      </c>
      <c r="P21" s="10"/>
      <c r="Q21" s="10"/>
      <c r="R21" s="12">
        <f t="shared" si="1"/>
        <v>1</v>
      </c>
      <c r="S21" s="11">
        <f>R21/R27</f>
        <v>3.787878787878788E-3</v>
      </c>
    </row>
    <row r="22" spans="1:19" ht="18" customHeight="1" x14ac:dyDescent="0.25">
      <c r="A22" s="9" t="s">
        <v>26</v>
      </c>
      <c r="B22" s="10">
        <v>1</v>
      </c>
      <c r="C22" s="10"/>
      <c r="D22" s="10"/>
      <c r="E22" s="10"/>
      <c r="F22" s="10"/>
      <c r="G22" s="10"/>
      <c r="H22" s="12">
        <f>SUM(B22:G22)</f>
        <v>1</v>
      </c>
      <c r="I22" s="11">
        <f>H22/H29</f>
        <v>3.787878787878788E-3</v>
      </c>
      <c r="K22" s="13" t="s">
        <v>80</v>
      </c>
      <c r="L22" s="10">
        <v>1</v>
      </c>
      <c r="M22" s="10"/>
      <c r="N22" s="10">
        <v>2</v>
      </c>
      <c r="O22" s="10"/>
      <c r="P22" s="10"/>
      <c r="Q22" s="10"/>
      <c r="R22" s="12">
        <f t="shared" si="1"/>
        <v>3</v>
      </c>
      <c r="S22" s="11">
        <f>R22/R27</f>
        <v>1.1363636363636364E-2</v>
      </c>
    </row>
    <row r="23" spans="1:19" ht="18" customHeight="1" x14ac:dyDescent="0.25">
      <c r="A23" s="9" t="s">
        <v>28</v>
      </c>
      <c r="B23" s="10">
        <v>1</v>
      </c>
      <c r="C23" s="10"/>
      <c r="D23" s="10">
        <v>2</v>
      </c>
      <c r="E23" s="10"/>
      <c r="F23" s="10"/>
      <c r="G23" s="10"/>
      <c r="H23" s="12">
        <f t="shared" ref="H23:H28" si="2">SUM(B23:G23)</f>
        <v>3</v>
      </c>
      <c r="I23" s="11">
        <f>H23/H29</f>
        <v>1.1363636363636364E-2</v>
      </c>
      <c r="K23" s="13" t="s">
        <v>81</v>
      </c>
      <c r="L23" s="10">
        <v>3</v>
      </c>
      <c r="M23" s="10"/>
      <c r="N23" s="10">
        <v>4</v>
      </c>
      <c r="O23" s="10"/>
      <c r="P23" s="10"/>
      <c r="Q23" s="10"/>
      <c r="R23" s="12">
        <f t="shared" si="1"/>
        <v>7</v>
      </c>
      <c r="S23" s="11">
        <f>R23/R27</f>
        <v>2.6515151515151516E-2</v>
      </c>
    </row>
    <row r="24" spans="1:19" ht="18" customHeight="1" x14ac:dyDescent="0.25">
      <c r="A24" s="9" t="s">
        <v>29</v>
      </c>
      <c r="B24" s="10">
        <v>3</v>
      </c>
      <c r="C24" s="10"/>
      <c r="D24" s="10">
        <v>4</v>
      </c>
      <c r="E24" s="10"/>
      <c r="F24" s="10"/>
      <c r="G24" s="10"/>
      <c r="H24" s="12">
        <f t="shared" si="2"/>
        <v>7</v>
      </c>
      <c r="I24" s="11">
        <f>H24/H29</f>
        <v>2.6515151515151516E-2</v>
      </c>
      <c r="K24" s="13" t="s">
        <v>82</v>
      </c>
      <c r="L24" s="10">
        <v>6</v>
      </c>
      <c r="M24" s="10"/>
      <c r="N24" s="10">
        <v>3</v>
      </c>
      <c r="O24" s="10">
        <v>2</v>
      </c>
      <c r="P24" s="10">
        <v>2</v>
      </c>
      <c r="Q24" s="10"/>
      <c r="R24" s="12">
        <f t="shared" si="1"/>
        <v>13</v>
      </c>
      <c r="S24" s="11">
        <f>R24/R27</f>
        <v>4.924242424242424E-2</v>
      </c>
    </row>
    <row r="25" spans="1:19" ht="18" customHeight="1" x14ac:dyDescent="0.25">
      <c r="A25" s="9" t="s">
        <v>30</v>
      </c>
      <c r="B25" s="10">
        <v>12</v>
      </c>
      <c r="C25" s="10">
        <v>25</v>
      </c>
      <c r="D25" s="10">
        <v>24</v>
      </c>
      <c r="E25" s="10">
        <v>24</v>
      </c>
      <c r="F25" s="10">
        <v>21</v>
      </c>
      <c r="G25" s="10"/>
      <c r="H25" s="12">
        <f t="shared" si="2"/>
        <v>106</v>
      </c>
      <c r="I25" s="11">
        <f>H25/H29</f>
        <v>0.40151515151515149</v>
      </c>
      <c r="K25" s="13" t="s">
        <v>99</v>
      </c>
      <c r="L25" s="10"/>
      <c r="M25" s="10"/>
      <c r="N25" s="10"/>
      <c r="O25" s="10">
        <v>1</v>
      </c>
      <c r="P25" s="10"/>
      <c r="Q25" s="10"/>
      <c r="R25" s="12">
        <f t="shared" si="1"/>
        <v>1</v>
      </c>
      <c r="S25" s="11">
        <f>R25/R27</f>
        <v>3.787878787878788E-3</v>
      </c>
    </row>
    <row r="26" spans="1:19" ht="18" customHeight="1" x14ac:dyDescent="0.25">
      <c r="A26" s="9" t="s">
        <v>31</v>
      </c>
      <c r="B26" s="10">
        <v>6</v>
      </c>
      <c r="C26" s="10"/>
      <c r="D26" s="10">
        <v>3</v>
      </c>
      <c r="E26" s="10">
        <v>3</v>
      </c>
      <c r="F26" s="10">
        <v>2</v>
      </c>
      <c r="G26" s="10"/>
      <c r="H26" s="12">
        <f t="shared" si="2"/>
        <v>14</v>
      </c>
      <c r="I26" s="11">
        <f>H26/H29</f>
        <v>5.3030303030303032E-2</v>
      </c>
      <c r="K26" s="13" t="s">
        <v>83</v>
      </c>
      <c r="L26" s="10"/>
      <c r="M26" s="10">
        <v>1</v>
      </c>
      <c r="N26" s="10">
        <v>3</v>
      </c>
      <c r="O26" s="10"/>
      <c r="P26" s="10"/>
      <c r="Q26" s="10"/>
      <c r="R26" s="12">
        <f t="shared" si="1"/>
        <v>4</v>
      </c>
      <c r="S26" s="11">
        <f>R26/R27</f>
        <v>1.5151515151515152E-2</v>
      </c>
    </row>
    <row r="27" spans="1:19" ht="18" customHeight="1" thickBot="1" x14ac:dyDescent="0.3">
      <c r="A27" s="9" t="s">
        <v>32</v>
      </c>
      <c r="B27" s="10">
        <v>2</v>
      </c>
      <c r="C27" s="10">
        <v>2</v>
      </c>
      <c r="D27" s="10">
        <v>1</v>
      </c>
      <c r="E27" s="10">
        <v>1</v>
      </c>
      <c r="F27" s="10">
        <v>1</v>
      </c>
      <c r="G27" s="10"/>
      <c r="H27" s="12">
        <f t="shared" si="2"/>
        <v>7</v>
      </c>
      <c r="I27" s="11">
        <f>H27/H29</f>
        <v>2.6515151515151516E-2</v>
      </c>
      <c r="K27" s="6" t="s">
        <v>17</v>
      </c>
      <c r="L27" s="7">
        <f>SUM(L2:L26)</f>
        <v>54</v>
      </c>
      <c r="M27" s="7">
        <f>SUM(M2:M26)</f>
        <v>52</v>
      </c>
      <c r="N27" s="7">
        <f>SUM(N2:N26)</f>
        <v>57</v>
      </c>
      <c r="O27" s="7">
        <f>SUM(O2:O26)</f>
        <v>57</v>
      </c>
      <c r="P27" s="7">
        <f>SUM(P2:P26)</f>
        <v>43</v>
      </c>
      <c r="Q27" s="7">
        <f>SUM(Q2:Q26)</f>
        <v>1</v>
      </c>
      <c r="R27" s="7">
        <f>SUM(R2:R26)</f>
        <v>264</v>
      </c>
      <c r="S27" s="8"/>
    </row>
    <row r="28" spans="1:19" ht="18" customHeight="1" thickTop="1" x14ac:dyDescent="0.25">
      <c r="A28" s="9" t="s">
        <v>34</v>
      </c>
      <c r="B28" s="10">
        <v>29</v>
      </c>
      <c r="C28" s="10">
        <v>25</v>
      </c>
      <c r="D28" s="10">
        <v>23</v>
      </c>
      <c r="E28" s="10">
        <v>29</v>
      </c>
      <c r="F28" s="10">
        <v>19</v>
      </c>
      <c r="G28" s="10">
        <v>1</v>
      </c>
      <c r="H28" s="12">
        <f t="shared" si="2"/>
        <v>126</v>
      </c>
      <c r="I28" s="11">
        <f>H28/H29</f>
        <v>0.47727272727272729</v>
      </c>
    </row>
    <row r="29" spans="1:19" ht="18" customHeight="1" thickBot="1" x14ac:dyDescent="0.3">
      <c r="A29" s="6" t="s">
        <v>18</v>
      </c>
      <c r="B29" s="7">
        <f>SUM(B22:B28)</f>
        <v>54</v>
      </c>
      <c r="C29" s="7">
        <f>SUM(C22:C28)</f>
        <v>52</v>
      </c>
      <c r="D29" s="7">
        <f>SUM(D22:D28)</f>
        <v>57</v>
      </c>
      <c r="E29" s="7">
        <f>SUM(E22:E28)</f>
        <v>57</v>
      </c>
      <c r="F29" s="7">
        <f>SUM(F22:F28)</f>
        <v>43</v>
      </c>
      <c r="G29" s="7">
        <f>SUM(G22:G28)</f>
        <v>1</v>
      </c>
      <c r="H29" s="7">
        <f>SUM(H22:H28)</f>
        <v>264</v>
      </c>
      <c r="I29" s="8"/>
    </row>
    <row r="30" spans="1:19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génie civil
Été 2020 à Hiver 2021&amp;R&amp;"+,Normal"&amp;9Service des stages et du
développement professionnel</oddHeader>
  </headerFooter>
  <colBreaks count="1" manualBreakCount="1">
    <brk id="10" max="1048575" man="1"/>
  </col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E25" sqref="E25"/>
    </sheetView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6" width="5.140625" style="2" customWidth="1"/>
    <col min="7" max="7" width="4.5703125" style="2" customWidth="1"/>
    <col min="8" max="9" width="7.7109375" style="2" bestFit="1" customWidth="1"/>
    <col min="10" max="10" width="10.140625" style="1" customWidth="1"/>
    <col min="11" max="11" width="58.42578125" style="1" customWidth="1"/>
    <col min="12" max="14" width="5.140625" style="2" bestFit="1" customWidth="1"/>
    <col min="15" max="16" width="5.140625" style="2" customWidth="1"/>
    <col min="17" max="17" width="4.5703125" style="2" customWidth="1"/>
    <col min="18" max="18" width="6.28515625" style="2" bestFit="1" customWidth="1"/>
    <col min="19" max="19" width="7.7109375" style="2" bestFit="1" customWidth="1"/>
    <col min="20" max="16384" width="11.42578125" style="1"/>
  </cols>
  <sheetData>
    <row r="1" spans="1:19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94</v>
      </c>
      <c r="G1" s="4" t="s">
        <v>97</v>
      </c>
      <c r="H1" s="4" t="s">
        <v>18</v>
      </c>
      <c r="I1" s="5" t="s">
        <v>20</v>
      </c>
      <c r="K1" s="3" t="s">
        <v>84</v>
      </c>
      <c r="L1" s="4" t="s">
        <v>21</v>
      </c>
      <c r="M1" s="4" t="s">
        <v>22</v>
      </c>
      <c r="N1" s="4" t="s">
        <v>23</v>
      </c>
      <c r="O1" s="4" t="s">
        <v>25</v>
      </c>
      <c r="P1" s="4" t="s">
        <v>94</v>
      </c>
      <c r="Q1" s="4" t="s">
        <v>97</v>
      </c>
      <c r="R1" s="4" t="s">
        <v>18</v>
      </c>
      <c r="S1" s="5" t="s">
        <v>20</v>
      </c>
    </row>
    <row r="2" spans="1:19" ht="18" customHeight="1" x14ac:dyDescent="0.25">
      <c r="A2" s="9" t="s">
        <v>0</v>
      </c>
      <c r="B2" s="10">
        <v>2</v>
      </c>
      <c r="C2" s="10">
        <v>2</v>
      </c>
      <c r="D2" s="10">
        <v>4</v>
      </c>
      <c r="E2" s="10">
        <v>1</v>
      </c>
      <c r="F2" s="10">
        <v>2</v>
      </c>
      <c r="G2" s="10"/>
      <c r="H2" s="12">
        <f>SUM(B2:G2)</f>
        <v>11</v>
      </c>
      <c r="I2" s="11">
        <f>H2/H16</f>
        <v>0.10377358490566038</v>
      </c>
      <c r="K2" s="13" t="s">
        <v>39</v>
      </c>
      <c r="L2" s="10">
        <v>3</v>
      </c>
      <c r="M2" s="10">
        <v>3</v>
      </c>
      <c r="N2" s="10">
        <v>5</v>
      </c>
      <c r="O2" s="10">
        <v>1</v>
      </c>
      <c r="P2" s="10">
        <v>2</v>
      </c>
      <c r="Q2" s="10"/>
      <c r="R2" s="12">
        <f>SUM(L2:Q2)</f>
        <v>14</v>
      </c>
      <c r="S2" s="11">
        <f>R2/R28</f>
        <v>0.13207547169811321</v>
      </c>
    </row>
    <row r="3" spans="1:19" ht="18" customHeight="1" x14ac:dyDescent="0.25">
      <c r="A3" s="9" t="s">
        <v>2</v>
      </c>
      <c r="B3" s="10"/>
      <c r="C3" s="10"/>
      <c r="D3" s="10"/>
      <c r="E3" s="10">
        <v>1</v>
      </c>
      <c r="F3" s="10"/>
      <c r="G3" s="10"/>
      <c r="H3" s="12">
        <f t="shared" ref="H3:H15" si="0">SUM(B3:G3)</f>
        <v>1</v>
      </c>
      <c r="I3" s="11">
        <f>H3/H16</f>
        <v>9.433962264150943E-3</v>
      </c>
      <c r="K3" s="13" t="s">
        <v>42</v>
      </c>
      <c r="L3" s="10"/>
      <c r="M3" s="10">
        <v>2</v>
      </c>
      <c r="N3" s="10">
        <v>3</v>
      </c>
      <c r="O3" s="10">
        <v>2</v>
      </c>
      <c r="P3" s="10">
        <v>1</v>
      </c>
      <c r="Q3" s="10"/>
      <c r="R3" s="12">
        <f t="shared" ref="R3:R27" si="1">SUM(L3:Q3)</f>
        <v>8</v>
      </c>
      <c r="S3" s="11">
        <f>R3/R28</f>
        <v>7.5471698113207544E-2</v>
      </c>
    </row>
    <row r="4" spans="1:19" ht="18" customHeight="1" x14ac:dyDescent="0.25">
      <c r="A4" s="9" t="s">
        <v>3</v>
      </c>
      <c r="B4" s="10">
        <v>2</v>
      </c>
      <c r="C4" s="10">
        <v>2</v>
      </c>
      <c r="D4" s="10"/>
      <c r="E4" s="10">
        <v>2</v>
      </c>
      <c r="F4" s="10"/>
      <c r="G4" s="10"/>
      <c r="H4" s="12">
        <f t="shared" si="0"/>
        <v>6</v>
      </c>
      <c r="I4" s="11">
        <f>H4/H16</f>
        <v>5.6603773584905662E-2</v>
      </c>
      <c r="K4" s="13" t="s">
        <v>43</v>
      </c>
      <c r="L4" s="10">
        <v>2</v>
      </c>
      <c r="M4" s="10"/>
      <c r="N4" s="10"/>
      <c r="O4" s="10"/>
      <c r="P4" s="10"/>
      <c r="Q4" s="10"/>
      <c r="R4" s="12">
        <f t="shared" si="1"/>
        <v>2</v>
      </c>
      <c r="S4" s="11">
        <f>R4/R28</f>
        <v>1.8867924528301886E-2</v>
      </c>
    </row>
    <row r="5" spans="1:19" ht="18" customHeight="1" x14ac:dyDescent="0.25">
      <c r="A5" s="9" t="s">
        <v>4</v>
      </c>
      <c r="B5" s="10">
        <v>2</v>
      </c>
      <c r="C5" s="10">
        <v>2</v>
      </c>
      <c r="D5" s="10">
        <v>5</v>
      </c>
      <c r="E5" s="10">
        <v>4</v>
      </c>
      <c r="F5" s="10">
        <v>1</v>
      </c>
      <c r="G5" s="10"/>
      <c r="H5" s="12">
        <f t="shared" si="0"/>
        <v>14</v>
      </c>
      <c r="I5" s="11">
        <f>H5/H16</f>
        <v>0.13207547169811321</v>
      </c>
      <c r="K5" s="13" t="s">
        <v>44</v>
      </c>
      <c r="L5" s="10">
        <v>1</v>
      </c>
      <c r="M5" s="10"/>
      <c r="N5" s="10"/>
      <c r="O5" s="10"/>
      <c r="P5" s="10"/>
      <c r="Q5" s="10"/>
      <c r="R5" s="12">
        <f t="shared" si="1"/>
        <v>1</v>
      </c>
      <c r="S5" s="11">
        <f>R5/R28</f>
        <v>9.433962264150943E-3</v>
      </c>
    </row>
    <row r="6" spans="1:19" ht="18" customHeight="1" x14ac:dyDescent="0.25">
      <c r="A6" s="9" t="s">
        <v>5</v>
      </c>
      <c r="B6" s="10">
        <v>1</v>
      </c>
      <c r="C6" s="10">
        <v>1</v>
      </c>
      <c r="D6" s="10"/>
      <c r="E6" s="10">
        <v>1</v>
      </c>
      <c r="F6" s="10"/>
      <c r="G6" s="10"/>
      <c r="H6" s="12">
        <f t="shared" si="0"/>
        <v>3</v>
      </c>
      <c r="I6" s="11">
        <f>H6/H16</f>
        <v>2.8301886792452831E-2</v>
      </c>
      <c r="K6" s="13" t="s">
        <v>46</v>
      </c>
      <c r="L6" s="10">
        <v>3</v>
      </c>
      <c r="M6" s="10">
        <v>3</v>
      </c>
      <c r="N6" s="10"/>
      <c r="O6" s="10">
        <v>1</v>
      </c>
      <c r="P6" s="10"/>
      <c r="Q6" s="10"/>
      <c r="R6" s="12">
        <f t="shared" si="1"/>
        <v>7</v>
      </c>
      <c r="S6" s="11">
        <f>R6/R28</f>
        <v>6.6037735849056603E-2</v>
      </c>
    </row>
    <row r="7" spans="1:19" ht="18" customHeight="1" x14ac:dyDescent="0.25">
      <c r="A7" s="9" t="s">
        <v>6</v>
      </c>
      <c r="B7" s="10">
        <v>5</v>
      </c>
      <c r="C7" s="10">
        <v>5</v>
      </c>
      <c r="D7" s="10">
        <v>8</v>
      </c>
      <c r="E7" s="10">
        <v>8</v>
      </c>
      <c r="F7" s="10">
        <v>6</v>
      </c>
      <c r="G7" s="10">
        <v>1</v>
      </c>
      <c r="H7" s="12">
        <f t="shared" si="0"/>
        <v>33</v>
      </c>
      <c r="I7" s="11">
        <f>H7/H16</f>
        <v>0.31132075471698112</v>
      </c>
      <c r="K7" s="13" t="s">
        <v>48</v>
      </c>
      <c r="L7" s="10"/>
      <c r="M7" s="10">
        <v>1</v>
      </c>
      <c r="N7" s="10">
        <v>2</v>
      </c>
      <c r="O7" s="10">
        <v>4</v>
      </c>
      <c r="P7" s="10"/>
      <c r="Q7" s="10"/>
      <c r="R7" s="12">
        <f t="shared" si="1"/>
        <v>7</v>
      </c>
      <c r="S7" s="11">
        <f>R7/R28</f>
        <v>6.6037735849056603E-2</v>
      </c>
    </row>
    <row r="8" spans="1:19" ht="18" customHeight="1" x14ac:dyDescent="0.25">
      <c r="A8" s="9" t="s">
        <v>8</v>
      </c>
      <c r="B8" s="10">
        <v>1</v>
      </c>
      <c r="C8" s="10"/>
      <c r="D8" s="10"/>
      <c r="E8" s="10">
        <v>3</v>
      </c>
      <c r="F8" s="10"/>
      <c r="G8" s="10"/>
      <c r="H8" s="12">
        <f t="shared" si="0"/>
        <v>4</v>
      </c>
      <c r="I8" s="11">
        <f>H8/H16</f>
        <v>3.7735849056603772E-2</v>
      </c>
      <c r="K8" s="13" t="s">
        <v>49</v>
      </c>
      <c r="L8" s="10">
        <v>3</v>
      </c>
      <c r="M8" s="10">
        <v>1</v>
      </c>
      <c r="N8" s="10">
        <v>4</v>
      </c>
      <c r="O8" s="10">
        <v>5</v>
      </c>
      <c r="P8" s="10">
        <v>2</v>
      </c>
      <c r="Q8" s="10"/>
      <c r="R8" s="12">
        <f t="shared" si="1"/>
        <v>15</v>
      </c>
      <c r="S8" s="11">
        <f>R8/R28</f>
        <v>0.14150943396226415</v>
      </c>
    </row>
    <row r="9" spans="1:19" ht="18" customHeight="1" x14ac:dyDescent="0.25">
      <c r="A9" s="9" t="s">
        <v>9</v>
      </c>
      <c r="B9" s="10"/>
      <c r="C9" s="10">
        <v>1</v>
      </c>
      <c r="D9" s="10"/>
      <c r="E9" s="10">
        <v>1</v>
      </c>
      <c r="F9" s="10"/>
      <c r="G9" s="10"/>
      <c r="H9" s="12">
        <f t="shared" si="0"/>
        <v>2</v>
      </c>
      <c r="I9" s="11">
        <f>H9/H16</f>
        <v>1.8867924528301886E-2</v>
      </c>
      <c r="K9" s="13" t="s">
        <v>50</v>
      </c>
      <c r="L9" s="10"/>
      <c r="M9" s="10"/>
      <c r="N9" s="10">
        <v>2</v>
      </c>
      <c r="O9" s="10">
        <v>1</v>
      </c>
      <c r="P9" s="10"/>
      <c r="Q9" s="10"/>
      <c r="R9" s="12">
        <f t="shared" si="1"/>
        <v>3</v>
      </c>
      <c r="S9" s="11">
        <f>R9/R28</f>
        <v>2.8301886792452831E-2</v>
      </c>
    </row>
    <row r="10" spans="1:19" ht="18" customHeight="1" x14ac:dyDescent="0.25">
      <c r="A10" s="9" t="s">
        <v>11</v>
      </c>
      <c r="B10" s="10">
        <v>1</v>
      </c>
      <c r="C10" s="10"/>
      <c r="D10" s="10">
        <v>1</v>
      </c>
      <c r="E10" s="10">
        <v>1</v>
      </c>
      <c r="F10" s="10"/>
      <c r="G10" s="10"/>
      <c r="H10" s="12">
        <f t="shared" si="0"/>
        <v>3</v>
      </c>
      <c r="I10" s="11">
        <f>H10/H16</f>
        <v>2.8301886792452831E-2</v>
      </c>
      <c r="K10" s="13" t="s">
        <v>51</v>
      </c>
      <c r="L10" s="10">
        <v>1</v>
      </c>
      <c r="M10" s="10"/>
      <c r="N10" s="10">
        <v>2</v>
      </c>
      <c r="O10" s="10">
        <v>2</v>
      </c>
      <c r="P10" s="10"/>
      <c r="Q10" s="10"/>
      <c r="R10" s="12">
        <f t="shared" si="1"/>
        <v>5</v>
      </c>
      <c r="S10" s="11">
        <f>R10/R28</f>
        <v>4.716981132075472E-2</v>
      </c>
    </row>
    <row r="11" spans="1:19" ht="18" customHeight="1" x14ac:dyDescent="0.25">
      <c r="A11" s="9" t="s">
        <v>12</v>
      </c>
      <c r="B11" s="10">
        <v>5</v>
      </c>
      <c r="C11" s="10">
        <v>2</v>
      </c>
      <c r="D11" s="10">
        <v>4</v>
      </c>
      <c r="E11" s="10">
        <v>5</v>
      </c>
      <c r="F11" s="10">
        <v>1</v>
      </c>
      <c r="G11" s="10"/>
      <c r="H11" s="12">
        <f t="shared" si="0"/>
        <v>17</v>
      </c>
      <c r="I11" s="11">
        <f>H11/H16</f>
        <v>0.16037735849056603</v>
      </c>
      <c r="K11" s="13" t="s">
        <v>96</v>
      </c>
      <c r="L11" s="10"/>
      <c r="M11" s="10">
        <v>1</v>
      </c>
      <c r="N11" s="10">
        <v>1</v>
      </c>
      <c r="O11" s="10">
        <v>1</v>
      </c>
      <c r="P11" s="10"/>
      <c r="Q11" s="10"/>
      <c r="R11" s="12">
        <f t="shared" si="1"/>
        <v>3</v>
      </c>
      <c r="S11" s="11">
        <f>R11/R28</f>
        <v>2.8301886792452831E-2</v>
      </c>
    </row>
    <row r="12" spans="1:19" ht="18" customHeight="1" x14ac:dyDescent="0.25">
      <c r="A12" s="9" t="s">
        <v>13</v>
      </c>
      <c r="B12" s="10">
        <v>2</v>
      </c>
      <c r="C12" s="10"/>
      <c r="D12" s="10">
        <v>2</v>
      </c>
      <c r="E12" s="10">
        <v>3</v>
      </c>
      <c r="F12" s="10"/>
      <c r="G12" s="10"/>
      <c r="H12" s="12">
        <f t="shared" si="0"/>
        <v>7</v>
      </c>
      <c r="I12" s="11">
        <f>H12/H16</f>
        <v>6.6037735849056603E-2</v>
      </c>
      <c r="K12" s="13" t="s">
        <v>52</v>
      </c>
      <c r="L12" s="10">
        <v>1</v>
      </c>
      <c r="M12" s="10">
        <v>1</v>
      </c>
      <c r="N12" s="10"/>
      <c r="O12" s="10">
        <v>2</v>
      </c>
      <c r="P12" s="10"/>
      <c r="Q12" s="10"/>
      <c r="R12" s="12">
        <f t="shared" si="1"/>
        <v>4</v>
      </c>
      <c r="S12" s="11">
        <f>R12/R28</f>
        <v>3.7735849056603772E-2</v>
      </c>
    </row>
    <row r="13" spans="1:19" ht="18" customHeight="1" x14ac:dyDescent="0.25">
      <c r="A13" s="9" t="s">
        <v>14</v>
      </c>
      <c r="B13" s="10">
        <v>1</v>
      </c>
      <c r="C13" s="10"/>
      <c r="D13" s="10">
        <v>1</v>
      </c>
      <c r="E13" s="10"/>
      <c r="F13" s="10"/>
      <c r="G13" s="10"/>
      <c r="H13" s="12">
        <f t="shared" si="0"/>
        <v>2</v>
      </c>
      <c r="I13" s="11">
        <f>H13/H16</f>
        <v>1.8867924528301886E-2</v>
      </c>
      <c r="K13" s="13" t="s">
        <v>53</v>
      </c>
      <c r="L13" s="10"/>
      <c r="M13" s="10"/>
      <c r="N13" s="10"/>
      <c r="O13" s="10">
        <v>1</v>
      </c>
      <c r="P13" s="10"/>
      <c r="Q13" s="10"/>
      <c r="R13" s="12">
        <f t="shared" si="1"/>
        <v>1</v>
      </c>
      <c r="S13" s="11">
        <f>R13/R28</f>
        <v>9.433962264150943E-3</v>
      </c>
    </row>
    <row r="14" spans="1:19" ht="18" customHeight="1" x14ac:dyDescent="0.25">
      <c r="A14" s="9" t="s">
        <v>15</v>
      </c>
      <c r="B14" s="10"/>
      <c r="C14" s="10">
        <v>1</v>
      </c>
      <c r="D14" s="10"/>
      <c r="E14" s="10">
        <v>1</v>
      </c>
      <c r="F14" s="10"/>
      <c r="G14" s="10"/>
      <c r="H14" s="12">
        <f t="shared" si="0"/>
        <v>2</v>
      </c>
      <c r="I14" s="11">
        <f>H14/H16</f>
        <v>1.8867924528301886E-2</v>
      </c>
      <c r="K14" s="13" t="s">
        <v>54</v>
      </c>
      <c r="L14" s="10"/>
      <c r="M14" s="10"/>
      <c r="N14" s="10"/>
      <c r="O14" s="10">
        <v>1</v>
      </c>
      <c r="P14" s="10"/>
      <c r="Q14" s="10"/>
      <c r="R14" s="12">
        <f t="shared" si="1"/>
        <v>1</v>
      </c>
      <c r="S14" s="11">
        <f>R14/R28</f>
        <v>9.433962264150943E-3</v>
      </c>
    </row>
    <row r="15" spans="1:19" ht="18" customHeight="1" x14ac:dyDescent="0.25">
      <c r="A15" s="9" t="s">
        <v>16</v>
      </c>
      <c r="B15" s="10"/>
      <c r="C15" s="10"/>
      <c r="D15" s="10"/>
      <c r="E15" s="10">
        <v>1</v>
      </c>
      <c r="F15" s="10"/>
      <c r="G15" s="10"/>
      <c r="H15" s="12">
        <f t="shared" si="0"/>
        <v>1</v>
      </c>
      <c r="I15" s="11">
        <f>H15/H16</f>
        <v>9.433962264150943E-3</v>
      </c>
      <c r="K15" s="13" t="s">
        <v>55</v>
      </c>
      <c r="L15" s="10"/>
      <c r="M15" s="10">
        <v>1</v>
      </c>
      <c r="N15" s="10"/>
      <c r="O15" s="10">
        <v>1</v>
      </c>
      <c r="P15" s="10"/>
      <c r="Q15" s="10"/>
      <c r="R15" s="12">
        <f t="shared" si="1"/>
        <v>2</v>
      </c>
      <c r="S15" s="11">
        <f>R15/R28</f>
        <v>1.8867924528301886E-2</v>
      </c>
    </row>
    <row r="16" spans="1:19" ht="18" customHeight="1" thickBot="1" x14ac:dyDescent="0.3">
      <c r="A16" s="6" t="s">
        <v>18</v>
      </c>
      <c r="B16" s="7">
        <f>SUM(B2:B15)</f>
        <v>22</v>
      </c>
      <c r="C16" s="7">
        <f>SUM(C2:C15)</f>
        <v>16</v>
      </c>
      <c r="D16" s="7">
        <f>SUM(D2:D15)</f>
        <v>25</v>
      </c>
      <c r="E16" s="7">
        <f>SUM(E2:E15)</f>
        <v>32</v>
      </c>
      <c r="F16" s="7">
        <f>SUM(F2:F15)</f>
        <v>10</v>
      </c>
      <c r="G16" s="7">
        <f>SUM(G2:G15)</f>
        <v>1</v>
      </c>
      <c r="H16" s="7">
        <f>SUM(H2:H15)</f>
        <v>106</v>
      </c>
      <c r="I16" s="8"/>
      <c r="K16" s="13" t="s">
        <v>59</v>
      </c>
      <c r="L16" s="10">
        <v>1</v>
      </c>
      <c r="M16" s="10"/>
      <c r="N16" s="10"/>
      <c r="O16" s="10"/>
      <c r="P16" s="10"/>
      <c r="Q16" s="10"/>
      <c r="R16" s="12">
        <f t="shared" si="1"/>
        <v>1</v>
      </c>
      <c r="S16" s="11">
        <f>R16/R28</f>
        <v>9.433962264150943E-3</v>
      </c>
    </row>
    <row r="17" spans="1:19" ht="18" customHeight="1" thickTop="1" thickBot="1" x14ac:dyDescent="0.3">
      <c r="K17" s="14" t="s">
        <v>60</v>
      </c>
      <c r="L17" s="10">
        <v>2</v>
      </c>
      <c r="M17" s="10"/>
      <c r="N17" s="10">
        <v>1</v>
      </c>
      <c r="O17" s="10"/>
      <c r="P17" s="10"/>
      <c r="Q17" s="10"/>
      <c r="R17" s="12">
        <f t="shared" si="1"/>
        <v>3</v>
      </c>
      <c r="S17" s="11">
        <f>R17/R28</f>
        <v>2.8301886792452831E-2</v>
      </c>
    </row>
    <row r="18" spans="1:19" ht="18" customHeight="1" thickTop="1" x14ac:dyDescent="0.25">
      <c r="A18" s="3" t="s">
        <v>36</v>
      </c>
      <c r="B18" s="4" t="s">
        <v>21</v>
      </c>
      <c r="C18" s="4" t="s">
        <v>22</v>
      </c>
      <c r="D18" s="4" t="s">
        <v>23</v>
      </c>
      <c r="E18" s="4" t="s">
        <v>25</v>
      </c>
      <c r="F18" s="4" t="s">
        <v>94</v>
      </c>
      <c r="G18" s="4" t="s">
        <v>97</v>
      </c>
      <c r="H18" s="4" t="s">
        <v>18</v>
      </c>
      <c r="I18" s="5" t="s">
        <v>20</v>
      </c>
      <c r="K18" s="13" t="s">
        <v>62</v>
      </c>
      <c r="L18" s="10"/>
      <c r="M18" s="10"/>
      <c r="N18" s="10"/>
      <c r="O18" s="10">
        <v>2</v>
      </c>
      <c r="P18" s="10"/>
      <c r="Q18" s="10"/>
      <c r="R18" s="12">
        <f t="shared" si="1"/>
        <v>2</v>
      </c>
      <c r="S18" s="11">
        <f>R18/R28</f>
        <v>1.8867924528301886E-2</v>
      </c>
    </row>
    <row r="19" spans="1:19" ht="18" customHeight="1" x14ac:dyDescent="0.25">
      <c r="A19" s="9" t="s">
        <v>28</v>
      </c>
      <c r="B19" s="10"/>
      <c r="C19" s="10"/>
      <c r="D19" s="10">
        <v>1</v>
      </c>
      <c r="E19" s="10"/>
      <c r="F19" s="10"/>
      <c r="G19" s="10"/>
      <c r="H19" s="12">
        <f>SUM(B19:G19)</f>
        <v>1</v>
      </c>
      <c r="I19" s="11">
        <f>H19/H24</f>
        <v>9.433962264150943E-3</v>
      </c>
      <c r="K19" s="13" t="s">
        <v>68</v>
      </c>
      <c r="L19" s="10"/>
      <c r="M19" s="10"/>
      <c r="N19" s="10"/>
      <c r="O19" s="10">
        <v>1</v>
      </c>
      <c r="P19" s="10"/>
      <c r="Q19" s="10"/>
      <c r="R19" s="12">
        <f t="shared" si="1"/>
        <v>1</v>
      </c>
      <c r="S19" s="11">
        <f>R19/R28</f>
        <v>9.433962264150943E-3</v>
      </c>
    </row>
    <row r="20" spans="1:19" ht="18" customHeight="1" x14ac:dyDescent="0.25">
      <c r="A20" s="9" t="s">
        <v>30</v>
      </c>
      <c r="B20" s="10">
        <v>7</v>
      </c>
      <c r="C20" s="10">
        <v>8</v>
      </c>
      <c r="D20" s="10">
        <v>9</v>
      </c>
      <c r="E20" s="10">
        <v>16</v>
      </c>
      <c r="F20" s="10">
        <v>2</v>
      </c>
      <c r="G20" s="10"/>
      <c r="H20" s="12">
        <f t="shared" ref="H20:H23" si="2">SUM(B20:G20)</f>
        <v>42</v>
      </c>
      <c r="I20" s="11">
        <f>H20/H24</f>
        <v>0.39622641509433965</v>
      </c>
      <c r="K20" s="13" t="s">
        <v>70</v>
      </c>
      <c r="L20" s="10"/>
      <c r="M20" s="10">
        <v>1</v>
      </c>
      <c r="N20" s="10"/>
      <c r="O20" s="10">
        <v>1</v>
      </c>
      <c r="P20" s="10"/>
      <c r="Q20" s="10"/>
      <c r="R20" s="12">
        <f t="shared" si="1"/>
        <v>2</v>
      </c>
      <c r="S20" s="11">
        <f>R20/R28</f>
        <v>1.8867924528301886E-2</v>
      </c>
    </row>
    <row r="21" spans="1:19" ht="18" customHeight="1" x14ac:dyDescent="0.25">
      <c r="A21" s="9" t="s">
        <v>31</v>
      </c>
      <c r="B21" s="10">
        <v>1</v>
      </c>
      <c r="C21" s="10"/>
      <c r="D21" s="10"/>
      <c r="E21" s="10">
        <v>1</v>
      </c>
      <c r="F21" s="10"/>
      <c r="G21" s="10"/>
      <c r="H21" s="12">
        <f t="shared" si="2"/>
        <v>2</v>
      </c>
      <c r="I21" s="11">
        <f>H21/H24</f>
        <v>1.8867924528301886E-2</v>
      </c>
      <c r="K21" s="13" t="s">
        <v>71</v>
      </c>
      <c r="L21" s="10"/>
      <c r="M21" s="10">
        <v>1</v>
      </c>
      <c r="N21" s="10">
        <v>1</v>
      </c>
      <c r="O21" s="10">
        <v>1</v>
      </c>
      <c r="P21" s="10"/>
      <c r="Q21" s="10"/>
      <c r="R21" s="12">
        <f t="shared" si="1"/>
        <v>3</v>
      </c>
      <c r="S21" s="11">
        <f>R21/R28</f>
        <v>2.8301886792452831E-2</v>
      </c>
    </row>
    <row r="22" spans="1:19" ht="18" customHeight="1" x14ac:dyDescent="0.25">
      <c r="A22" s="9" t="s">
        <v>32</v>
      </c>
      <c r="B22" s="10">
        <v>1</v>
      </c>
      <c r="C22" s="10"/>
      <c r="D22" s="10">
        <v>2</v>
      </c>
      <c r="E22" s="10">
        <v>2</v>
      </c>
      <c r="F22" s="10">
        <v>5</v>
      </c>
      <c r="G22" s="10">
        <v>1</v>
      </c>
      <c r="H22" s="12">
        <f t="shared" si="2"/>
        <v>11</v>
      </c>
      <c r="I22" s="11">
        <f>H22/H24</f>
        <v>0.10377358490566038</v>
      </c>
      <c r="K22" s="13" t="s">
        <v>73</v>
      </c>
      <c r="L22" s="10"/>
      <c r="M22" s="10"/>
      <c r="N22" s="10">
        <v>1</v>
      </c>
      <c r="O22" s="10"/>
      <c r="P22" s="10"/>
      <c r="Q22" s="10"/>
      <c r="R22" s="12">
        <f t="shared" si="1"/>
        <v>1</v>
      </c>
      <c r="S22" s="11">
        <f>R22/R28</f>
        <v>9.433962264150943E-3</v>
      </c>
    </row>
    <row r="23" spans="1:19" ht="18" customHeight="1" x14ac:dyDescent="0.25">
      <c r="A23" s="9" t="s">
        <v>34</v>
      </c>
      <c r="B23" s="10">
        <v>13</v>
      </c>
      <c r="C23" s="10">
        <v>8</v>
      </c>
      <c r="D23" s="10">
        <v>13</v>
      </c>
      <c r="E23" s="10">
        <v>13</v>
      </c>
      <c r="F23" s="10">
        <v>3</v>
      </c>
      <c r="G23" s="10"/>
      <c r="H23" s="12">
        <f t="shared" si="2"/>
        <v>50</v>
      </c>
      <c r="I23" s="11">
        <f>H23/H24</f>
        <v>0.47169811320754718</v>
      </c>
      <c r="K23" s="13" t="s">
        <v>74</v>
      </c>
      <c r="L23" s="10">
        <v>2</v>
      </c>
      <c r="M23" s="10"/>
      <c r="N23" s="10"/>
      <c r="O23" s="10">
        <v>1</v>
      </c>
      <c r="P23" s="10"/>
      <c r="Q23" s="10"/>
      <c r="R23" s="12">
        <f t="shared" si="1"/>
        <v>3</v>
      </c>
      <c r="S23" s="11">
        <f>R23/R28</f>
        <v>2.8301886792452831E-2</v>
      </c>
    </row>
    <row r="24" spans="1:19" ht="18" customHeight="1" thickBot="1" x14ac:dyDescent="0.3">
      <c r="A24" s="6" t="s">
        <v>18</v>
      </c>
      <c r="B24" s="7">
        <f>SUM(B19:B23)</f>
        <v>22</v>
      </c>
      <c r="C24" s="7">
        <f>SUM(C19:C23)</f>
        <v>16</v>
      </c>
      <c r="D24" s="7">
        <f>SUM(D19:D23)</f>
        <v>25</v>
      </c>
      <c r="E24" s="7">
        <f>SUM(E19:E23)</f>
        <v>32</v>
      </c>
      <c r="F24" s="7">
        <f>SUM(F19:F23)</f>
        <v>10</v>
      </c>
      <c r="G24" s="7">
        <f>SUM(G19:G23)</f>
        <v>1</v>
      </c>
      <c r="H24" s="7">
        <f>SUM(H19:H23)</f>
        <v>106</v>
      </c>
      <c r="I24" s="8"/>
      <c r="K24" s="13" t="s">
        <v>75</v>
      </c>
      <c r="L24" s="10">
        <v>1</v>
      </c>
      <c r="M24" s="10"/>
      <c r="N24" s="10">
        <v>1</v>
      </c>
      <c r="O24" s="10">
        <v>2</v>
      </c>
      <c r="P24" s="10">
        <v>5</v>
      </c>
      <c r="Q24" s="10">
        <v>1</v>
      </c>
      <c r="R24" s="12">
        <f t="shared" si="1"/>
        <v>10</v>
      </c>
      <c r="S24" s="11">
        <f>R24/R28</f>
        <v>9.4339622641509441E-2</v>
      </c>
    </row>
    <row r="25" spans="1:19" ht="18" customHeight="1" thickTop="1" x14ac:dyDescent="0.25">
      <c r="K25" s="13" t="s">
        <v>80</v>
      </c>
      <c r="L25" s="10"/>
      <c r="M25" s="10"/>
      <c r="N25" s="10">
        <v>1</v>
      </c>
      <c r="O25" s="10"/>
      <c r="P25" s="10"/>
      <c r="Q25" s="10"/>
      <c r="R25" s="12">
        <f t="shared" si="1"/>
        <v>1</v>
      </c>
      <c r="S25" s="11">
        <f>R25/R28</f>
        <v>9.433962264150943E-3</v>
      </c>
    </row>
    <row r="26" spans="1:19" ht="18" customHeight="1" x14ac:dyDescent="0.25">
      <c r="K26" s="13" t="s">
        <v>82</v>
      </c>
      <c r="L26" s="10">
        <v>2</v>
      </c>
      <c r="M26" s="10">
        <v>1</v>
      </c>
      <c r="N26" s="10">
        <v>1</v>
      </c>
      <c r="O26" s="10">
        <v>1</v>
      </c>
      <c r="P26" s="10"/>
      <c r="Q26" s="10"/>
      <c r="R26" s="12">
        <f t="shared" si="1"/>
        <v>5</v>
      </c>
      <c r="S26" s="11">
        <f>R26/R28</f>
        <v>4.716981132075472E-2</v>
      </c>
    </row>
    <row r="27" spans="1:19" ht="18" customHeight="1" x14ac:dyDescent="0.25">
      <c r="K27" s="13" t="s">
        <v>83</v>
      </c>
      <c r="L27" s="10"/>
      <c r="M27" s="10"/>
      <c r="N27" s="10"/>
      <c r="O27" s="10">
        <v>1</v>
      </c>
      <c r="P27" s="10"/>
      <c r="Q27" s="10"/>
      <c r="R27" s="12">
        <f t="shared" si="1"/>
        <v>1</v>
      </c>
      <c r="S27" s="11">
        <f>R27/R28</f>
        <v>9.433962264150943E-3</v>
      </c>
    </row>
    <row r="28" spans="1:19" ht="18" customHeight="1" thickBot="1" x14ac:dyDescent="0.3">
      <c r="K28" s="6" t="s">
        <v>17</v>
      </c>
      <c r="L28" s="7">
        <f>SUM(L2:L27)</f>
        <v>22</v>
      </c>
      <c r="M28" s="7">
        <f>SUM(M2:M27)</f>
        <v>16</v>
      </c>
      <c r="N28" s="7">
        <f>SUM(N2:N27)</f>
        <v>25</v>
      </c>
      <c r="O28" s="7">
        <f>SUM(O2:O27)</f>
        <v>32</v>
      </c>
      <c r="P28" s="7">
        <f>SUM(P2:P27)</f>
        <v>10</v>
      </c>
      <c r="Q28" s="7">
        <f>SUM(Q2:Q27)</f>
        <v>1</v>
      </c>
      <c r="R28" s="7">
        <f>SUM(R2:R27)</f>
        <v>106</v>
      </c>
      <c r="S28" s="8"/>
    </row>
    <row r="29" spans="1:19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génie chimique
Été 2020 à Hiver 2021&amp;R&amp;"+,Normal"&amp;9Service des stages et du
développement professionnel</oddHeader>
  </headerFooter>
  <colBreaks count="1" manualBreakCount="1">
    <brk id="10" max="1048575" man="1"/>
  </col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5" width="5.140625" style="2" customWidth="1"/>
    <col min="6" max="6" width="4.5703125" style="2" customWidth="1"/>
    <col min="7" max="8" width="7.7109375" style="2" bestFit="1" customWidth="1"/>
    <col min="9" max="9" width="10.140625" style="1" customWidth="1"/>
    <col min="10" max="10" width="61.5703125" style="1" customWidth="1"/>
    <col min="11" max="13" width="5.140625" style="2" bestFit="1" customWidth="1"/>
    <col min="14" max="14" width="5.140625" style="2" customWidth="1"/>
    <col min="15" max="15" width="4.5703125" style="2" customWidth="1"/>
    <col min="16" max="17" width="7.7109375" style="2" bestFit="1" customWidth="1"/>
    <col min="18" max="16384" width="11.42578125" style="1"/>
  </cols>
  <sheetData>
    <row r="1" spans="1:17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95</v>
      </c>
      <c r="G1" s="4" t="s">
        <v>18</v>
      </c>
      <c r="H1" s="5" t="s">
        <v>20</v>
      </c>
      <c r="J1" s="3" t="s">
        <v>84</v>
      </c>
      <c r="K1" s="4" t="s">
        <v>21</v>
      </c>
      <c r="L1" s="4" t="s">
        <v>22</v>
      </c>
      <c r="M1" s="4" t="s">
        <v>23</v>
      </c>
      <c r="N1" s="4" t="s">
        <v>25</v>
      </c>
      <c r="O1" s="4" t="s">
        <v>94</v>
      </c>
      <c r="P1" s="4" t="s">
        <v>18</v>
      </c>
      <c r="Q1" s="5" t="s">
        <v>20</v>
      </c>
    </row>
    <row r="2" spans="1:17" ht="18" customHeight="1" x14ac:dyDescent="0.25">
      <c r="A2" s="9" t="s">
        <v>0</v>
      </c>
      <c r="B2" s="10">
        <v>1</v>
      </c>
      <c r="C2" s="10"/>
      <c r="D2" s="10">
        <v>1</v>
      </c>
      <c r="E2" s="10">
        <v>1</v>
      </c>
      <c r="F2" s="10">
        <v>1</v>
      </c>
      <c r="G2" s="12">
        <f>SUM(B2:F2)</f>
        <v>4</v>
      </c>
      <c r="H2" s="11">
        <f>G2/G16</f>
        <v>2.8776978417266189E-2</v>
      </c>
      <c r="J2" s="13" t="s">
        <v>39</v>
      </c>
      <c r="K2" s="10">
        <v>1</v>
      </c>
      <c r="L2" s="10"/>
      <c r="M2" s="10">
        <v>2</v>
      </c>
      <c r="N2" s="10">
        <v>1</v>
      </c>
      <c r="O2" s="10"/>
      <c r="P2" s="12">
        <f>SUM(K2:O2)</f>
        <v>4</v>
      </c>
      <c r="Q2" s="11">
        <f>P2/P27</f>
        <v>2.8776978417266189E-2</v>
      </c>
    </row>
    <row r="3" spans="1:17" ht="18" customHeight="1" x14ac:dyDescent="0.25">
      <c r="A3" s="9" t="s">
        <v>2</v>
      </c>
      <c r="B3" s="10">
        <v>1</v>
      </c>
      <c r="C3" s="10">
        <v>1</v>
      </c>
      <c r="D3" s="10">
        <v>2</v>
      </c>
      <c r="E3" s="10"/>
      <c r="F3" s="10"/>
      <c r="G3" s="12">
        <f t="shared" ref="G3:G15" si="0">SUM(B3:F3)</f>
        <v>4</v>
      </c>
      <c r="H3" s="11">
        <f>G3/G16</f>
        <v>2.8776978417266189E-2</v>
      </c>
      <c r="J3" s="13" t="s">
        <v>42</v>
      </c>
      <c r="K3" s="10">
        <v>5</v>
      </c>
      <c r="L3" s="10">
        <v>6</v>
      </c>
      <c r="M3" s="10">
        <v>5</v>
      </c>
      <c r="N3" s="10">
        <v>5</v>
      </c>
      <c r="O3" s="10">
        <v>2</v>
      </c>
      <c r="P3" s="12">
        <f t="shared" ref="P3:P26" si="1">SUM(K3:O3)</f>
        <v>23</v>
      </c>
      <c r="Q3" s="11">
        <f>P3/P27</f>
        <v>0.16546762589928057</v>
      </c>
    </row>
    <row r="4" spans="1:17" ht="18" customHeight="1" x14ac:dyDescent="0.25">
      <c r="A4" s="9" t="s">
        <v>3</v>
      </c>
      <c r="B4" s="10">
        <v>1</v>
      </c>
      <c r="C4" s="10">
        <v>4</v>
      </c>
      <c r="D4" s="10">
        <v>4</v>
      </c>
      <c r="E4" s="10">
        <v>4</v>
      </c>
      <c r="F4" s="10">
        <v>2</v>
      </c>
      <c r="G4" s="12">
        <f t="shared" si="0"/>
        <v>15</v>
      </c>
      <c r="H4" s="11">
        <f>G4/G16</f>
        <v>0.1079136690647482</v>
      </c>
      <c r="J4" s="13" t="s">
        <v>46</v>
      </c>
      <c r="K4" s="10"/>
      <c r="L4" s="10">
        <v>1</v>
      </c>
      <c r="M4" s="10">
        <v>5</v>
      </c>
      <c r="N4" s="10">
        <v>4</v>
      </c>
      <c r="O4" s="10"/>
      <c r="P4" s="12">
        <f t="shared" si="1"/>
        <v>10</v>
      </c>
      <c r="Q4" s="11">
        <f>P4/P27</f>
        <v>7.1942446043165464E-2</v>
      </c>
    </row>
    <row r="5" spans="1:17" ht="18" customHeight="1" x14ac:dyDescent="0.25">
      <c r="A5" s="9" t="s">
        <v>4</v>
      </c>
      <c r="B5" s="10"/>
      <c r="C5" s="10">
        <v>2</v>
      </c>
      <c r="D5" s="10">
        <v>3</v>
      </c>
      <c r="E5" s="10">
        <v>2</v>
      </c>
      <c r="F5" s="10">
        <v>1</v>
      </c>
      <c r="G5" s="12">
        <f t="shared" si="0"/>
        <v>8</v>
      </c>
      <c r="H5" s="11">
        <f>G5/G16</f>
        <v>5.7553956834532377E-2</v>
      </c>
      <c r="J5" s="13" t="s">
        <v>48</v>
      </c>
      <c r="K5" s="10"/>
      <c r="L5" s="10">
        <v>1</v>
      </c>
      <c r="M5" s="10">
        <v>1</v>
      </c>
      <c r="N5" s="10">
        <v>1</v>
      </c>
      <c r="O5" s="10">
        <v>1</v>
      </c>
      <c r="P5" s="12">
        <f t="shared" si="1"/>
        <v>4</v>
      </c>
      <c r="Q5" s="11">
        <f>P5/P27</f>
        <v>2.8776978417266189E-2</v>
      </c>
    </row>
    <row r="6" spans="1:17" ht="18" customHeight="1" x14ac:dyDescent="0.25">
      <c r="A6" s="9" t="s">
        <v>6</v>
      </c>
      <c r="B6" s="10">
        <v>18</v>
      </c>
      <c r="C6" s="10">
        <v>8</v>
      </c>
      <c r="D6" s="10">
        <v>9</v>
      </c>
      <c r="E6" s="10">
        <v>11</v>
      </c>
      <c r="F6" s="10">
        <v>8</v>
      </c>
      <c r="G6" s="12">
        <f t="shared" si="0"/>
        <v>54</v>
      </c>
      <c r="H6" s="11">
        <f>G6/G16</f>
        <v>0.38848920863309355</v>
      </c>
      <c r="J6" s="13" t="s">
        <v>49</v>
      </c>
      <c r="K6" s="10">
        <v>5</v>
      </c>
      <c r="L6" s="10">
        <v>7</v>
      </c>
      <c r="M6" s="10">
        <v>5</v>
      </c>
      <c r="N6" s="10">
        <v>3</v>
      </c>
      <c r="O6" s="10">
        <v>4</v>
      </c>
      <c r="P6" s="12">
        <f t="shared" si="1"/>
        <v>24</v>
      </c>
      <c r="Q6" s="11">
        <f>P6/P27</f>
        <v>0.17266187050359713</v>
      </c>
    </row>
    <row r="7" spans="1:17" ht="18" customHeight="1" x14ac:dyDescent="0.25">
      <c r="A7" s="9" t="s">
        <v>8</v>
      </c>
      <c r="B7" s="10">
        <v>1</v>
      </c>
      <c r="C7" s="10">
        <v>1</v>
      </c>
      <c r="D7" s="10"/>
      <c r="E7" s="10">
        <v>1</v>
      </c>
      <c r="F7" s="10"/>
      <c r="G7" s="12">
        <f t="shared" si="0"/>
        <v>3</v>
      </c>
      <c r="H7" s="11">
        <f>G7/G16</f>
        <v>2.1582733812949641E-2</v>
      </c>
      <c r="J7" s="13" t="s">
        <v>50</v>
      </c>
      <c r="K7" s="10">
        <v>2</v>
      </c>
      <c r="L7" s="10">
        <v>1</v>
      </c>
      <c r="M7" s="10">
        <v>2</v>
      </c>
      <c r="N7" s="10">
        <v>2</v>
      </c>
      <c r="O7" s="10"/>
      <c r="P7" s="12">
        <f t="shared" si="1"/>
        <v>7</v>
      </c>
      <c r="Q7" s="11">
        <f>P7/P27</f>
        <v>5.0359712230215826E-2</v>
      </c>
    </row>
    <row r="8" spans="1:17" ht="18" customHeight="1" x14ac:dyDescent="0.25">
      <c r="A8" s="9" t="s">
        <v>9</v>
      </c>
      <c r="B8" s="10"/>
      <c r="C8" s="10">
        <v>1</v>
      </c>
      <c r="D8" s="10">
        <v>2</v>
      </c>
      <c r="E8" s="10"/>
      <c r="F8" s="10"/>
      <c r="G8" s="12">
        <f t="shared" si="0"/>
        <v>3</v>
      </c>
      <c r="H8" s="11">
        <f>G8/G16</f>
        <v>2.1582733812949641E-2</v>
      </c>
      <c r="J8" s="13" t="s">
        <v>96</v>
      </c>
      <c r="K8" s="10">
        <v>1</v>
      </c>
      <c r="L8" s="10"/>
      <c r="M8" s="10"/>
      <c r="N8" s="10"/>
      <c r="O8" s="10">
        <v>1</v>
      </c>
      <c r="P8" s="12">
        <f t="shared" si="1"/>
        <v>2</v>
      </c>
      <c r="Q8" s="11">
        <f>P8/P27</f>
        <v>1.4388489208633094E-2</v>
      </c>
    </row>
    <row r="9" spans="1:17" ht="18" customHeight="1" x14ac:dyDescent="0.25">
      <c r="A9" s="9" t="s">
        <v>10</v>
      </c>
      <c r="B9" s="10"/>
      <c r="C9" s="10"/>
      <c r="D9" s="10">
        <v>1</v>
      </c>
      <c r="E9" s="10"/>
      <c r="F9" s="10"/>
      <c r="G9" s="12">
        <f t="shared" si="0"/>
        <v>1</v>
      </c>
      <c r="H9" s="11">
        <f>G9/G16</f>
        <v>7.1942446043165471E-3</v>
      </c>
      <c r="J9" s="13" t="s">
        <v>53</v>
      </c>
      <c r="K9" s="10">
        <v>1</v>
      </c>
      <c r="L9" s="10">
        <v>1</v>
      </c>
      <c r="M9" s="10"/>
      <c r="N9" s="10"/>
      <c r="O9" s="10"/>
      <c r="P9" s="12">
        <f t="shared" si="1"/>
        <v>2</v>
      </c>
      <c r="Q9" s="11">
        <f>P9/P27</f>
        <v>1.4388489208633094E-2</v>
      </c>
    </row>
    <row r="10" spans="1:17" ht="18" customHeight="1" x14ac:dyDescent="0.25">
      <c r="A10" s="9" t="s">
        <v>11</v>
      </c>
      <c r="B10" s="10"/>
      <c r="C10" s="10">
        <v>1</v>
      </c>
      <c r="D10" s="10">
        <v>2</v>
      </c>
      <c r="E10" s="10"/>
      <c r="F10" s="10"/>
      <c r="G10" s="12">
        <f t="shared" si="0"/>
        <v>3</v>
      </c>
      <c r="H10" s="11">
        <f>G10/G16</f>
        <v>2.1582733812949641E-2</v>
      </c>
      <c r="J10" s="13" t="s">
        <v>54</v>
      </c>
      <c r="K10" s="10"/>
      <c r="L10" s="10"/>
      <c r="M10" s="10">
        <v>1</v>
      </c>
      <c r="N10" s="10"/>
      <c r="O10" s="10"/>
      <c r="P10" s="12">
        <f t="shared" si="1"/>
        <v>1</v>
      </c>
      <c r="Q10" s="11">
        <f>P10/P27</f>
        <v>7.1942446043165471E-3</v>
      </c>
    </row>
    <row r="11" spans="1:17" ht="18" customHeight="1" x14ac:dyDescent="0.25">
      <c r="A11" s="9" t="s">
        <v>12</v>
      </c>
      <c r="B11" s="10">
        <v>6</v>
      </c>
      <c r="C11" s="10">
        <v>5</v>
      </c>
      <c r="D11" s="10">
        <v>8</v>
      </c>
      <c r="E11" s="10">
        <v>5</v>
      </c>
      <c r="F11" s="10">
        <v>2</v>
      </c>
      <c r="G11" s="12">
        <f t="shared" si="0"/>
        <v>26</v>
      </c>
      <c r="H11" s="11">
        <f>G11/G16</f>
        <v>0.18705035971223022</v>
      </c>
      <c r="J11" s="13" t="s">
        <v>55</v>
      </c>
      <c r="K11" s="10"/>
      <c r="L11" s="10"/>
      <c r="M11" s="10">
        <v>1</v>
      </c>
      <c r="N11" s="10">
        <v>1</v>
      </c>
      <c r="O11" s="10"/>
      <c r="P11" s="12">
        <f t="shared" si="1"/>
        <v>2</v>
      </c>
      <c r="Q11" s="11">
        <f>P11/P27</f>
        <v>1.4388489208633094E-2</v>
      </c>
    </row>
    <row r="12" spans="1:17" ht="18" customHeight="1" x14ac:dyDescent="0.25">
      <c r="A12" s="9" t="s">
        <v>13</v>
      </c>
      <c r="B12" s="10">
        <v>3</v>
      </c>
      <c r="C12" s="10">
        <v>1</v>
      </c>
      <c r="D12" s="10">
        <v>4</v>
      </c>
      <c r="E12" s="10">
        <v>4</v>
      </c>
      <c r="F12" s="10">
        <v>2</v>
      </c>
      <c r="G12" s="12">
        <f t="shared" si="0"/>
        <v>14</v>
      </c>
      <c r="H12" s="11">
        <f>G12/G16</f>
        <v>0.10071942446043165</v>
      </c>
      <c r="J12" s="13" t="s">
        <v>59</v>
      </c>
      <c r="K12" s="10"/>
      <c r="L12" s="10">
        <v>1</v>
      </c>
      <c r="M12" s="10">
        <v>1</v>
      </c>
      <c r="N12" s="10"/>
      <c r="O12" s="10"/>
      <c r="P12" s="12">
        <f t="shared" si="1"/>
        <v>2</v>
      </c>
      <c r="Q12" s="11">
        <f>P12/P27</f>
        <v>1.4388489208633094E-2</v>
      </c>
    </row>
    <row r="13" spans="1:17" ht="18" customHeight="1" x14ac:dyDescent="0.25">
      <c r="A13" s="9" t="s">
        <v>14</v>
      </c>
      <c r="B13" s="10"/>
      <c r="C13" s="10"/>
      <c r="D13" s="10"/>
      <c r="E13" s="10">
        <v>1</v>
      </c>
      <c r="F13" s="10"/>
      <c r="G13" s="12">
        <f t="shared" si="0"/>
        <v>1</v>
      </c>
      <c r="H13" s="11">
        <f>G13/G16</f>
        <v>7.1942446043165471E-3</v>
      </c>
      <c r="J13" s="13" t="s">
        <v>60</v>
      </c>
      <c r="K13" s="10">
        <v>9</v>
      </c>
      <c r="L13" s="10">
        <v>2</v>
      </c>
      <c r="M13" s="10">
        <v>1</v>
      </c>
      <c r="N13" s="10">
        <v>3</v>
      </c>
      <c r="O13" s="10">
        <v>1</v>
      </c>
      <c r="P13" s="12">
        <f t="shared" si="1"/>
        <v>16</v>
      </c>
      <c r="Q13" s="11">
        <f>P13/P27</f>
        <v>0.11510791366906475</v>
      </c>
    </row>
    <row r="14" spans="1:17" ht="18" customHeight="1" x14ac:dyDescent="0.25">
      <c r="A14" s="9" t="s">
        <v>15</v>
      </c>
      <c r="B14" s="10"/>
      <c r="C14" s="10">
        <v>1</v>
      </c>
      <c r="D14" s="10"/>
      <c r="E14" s="10"/>
      <c r="F14" s="10"/>
      <c r="G14" s="12">
        <f t="shared" si="0"/>
        <v>1</v>
      </c>
      <c r="H14" s="11">
        <f>G14/G16</f>
        <v>7.1942446043165471E-3</v>
      </c>
      <c r="J14" s="13" t="s">
        <v>61</v>
      </c>
      <c r="K14" s="10">
        <v>2</v>
      </c>
      <c r="L14" s="10"/>
      <c r="M14" s="10"/>
      <c r="N14" s="10"/>
      <c r="O14" s="10"/>
      <c r="P14" s="12">
        <f t="shared" si="1"/>
        <v>2</v>
      </c>
      <c r="Q14" s="11">
        <f>P14/P27</f>
        <v>1.4388489208633094E-2</v>
      </c>
    </row>
    <row r="15" spans="1:17" ht="18" customHeight="1" x14ac:dyDescent="0.25">
      <c r="A15" s="9" t="s">
        <v>16</v>
      </c>
      <c r="B15" s="10">
        <v>2</v>
      </c>
      <c r="C15" s="10"/>
      <c r="D15" s="10"/>
      <c r="E15" s="10"/>
      <c r="F15" s="10"/>
      <c r="G15" s="12">
        <f t="shared" si="0"/>
        <v>2</v>
      </c>
      <c r="H15" s="11">
        <f>G15/G16</f>
        <v>1.4388489208633094E-2</v>
      </c>
      <c r="J15" s="13" t="s">
        <v>62</v>
      </c>
      <c r="K15" s="10"/>
      <c r="L15" s="10"/>
      <c r="M15" s="10">
        <v>1</v>
      </c>
      <c r="N15" s="10"/>
      <c r="O15" s="10"/>
      <c r="P15" s="12">
        <f t="shared" si="1"/>
        <v>1</v>
      </c>
      <c r="Q15" s="11">
        <f>P15/P27</f>
        <v>7.1942446043165471E-3</v>
      </c>
    </row>
    <row r="16" spans="1:17" ht="18" customHeight="1" thickBot="1" x14ac:dyDescent="0.3">
      <c r="A16" s="6" t="s">
        <v>18</v>
      </c>
      <c r="B16" s="7">
        <f>SUM(B2:B15)</f>
        <v>33</v>
      </c>
      <c r="C16" s="7">
        <f>SUM(C2:C15)</f>
        <v>25</v>
      </c>
      <c r="D16" s="7">
        <f>SUM(D2:D15)</f>
        <v>36</v>
      </c>
      <c r="E16" s="7">
        <f>SUM(E2:E15)</f>
        <v>29</v>
      </c>
      <c r="F16" s="7">
        <f>SUM(F2:F15)</f>
        <v>16</v>
      </c>
      <c r="G16" s="7">
        <f>SUM(G2:G15)</f>
        <v>139</v>
      </c>
      <c r="H16" s="8"/>
      <c r="J16" s="14" t="s">
        <v>68</v>
      </c>
      <c r="K16" s="10"/>
      <c r="L16" s="10"/>
      <c r="M16" s="10"/>
      <c r="N16" s="10">
        <v>1</v>
      </c>
      <c r="O16" s="10"/>
      <c r="P16" s="12">
        <f t="shared" si="1"/>
        <v>1</v>
      </c>
      <c r="Q16" s="11">
        <f>P16/P27</f>
        <v>7.1942446043165471E-3</v>
      </c>
    </row>
    <row r="17" spans="1:17" ht="18" customHeight="1" thickTop="1" thickBot="1" x14ac:dyDescent="0.3">
      <c r="J17" s="13" t="s">
        <v>69</v>
      </c>
      <c r="K17" s="10"/>
      <c r="L17" s="10"/>
      <c r="M17" s="10">
        <v>1</v>
      </c>
      <c r="N17" s="10">
        <v>1</v>
      </c>
      <c r="O17" s="10">
        <v>1</v>
      </c>
      <c r="P17" s="12">
        <f t="shared" si="1"/>
        <v>3</v>
      </c>
      <c r="Q17" s="11">
        <f>P17/P27</f>
        <v>2.1582733812949641E-2</v>
      </c>
    </row>
    <row r="18" spans="1:17" ht="18" customHeight="1" thickTop="1" x14ac:dyDescent="0.25">
      <c r="A18" s="3" t="s">
        <v>36</v>
      </c>
      <c r="B18" s="4" t="s">
        <v>21</v>
      </c>
      <c r="C18" s="4" t="s">
        <v>22</v>
      </c>
      <c r="D18" s="4" t="s">
        <v>23</v>
      </c>
      <c r="E18" s="4" t="s">
        <v>25</v>
      </c>
      <c r="F18" s="4" t="s">
        <v>95</v>
      </c>
      <c r="G18" s="4" t="s">
        <v>18</v>
      </c>
      <c r="H18" s="5" t="s">
        <v>20</v>
      </c>
      <c r="J18" s="13" t="s">
        <v>70</v>
      </c>
      <c r="K18" s="10">
        <v>1</v>
      </c>
      <c r="L18" s="10">
        <v>1</v>
      </c>
      <c r="M18" s="10">
        <v>1</v>
      </c>
      <c r="N18" s="10">
        <v>1</v>
      </c>
      <c r="O18" s="10">
        <v>1</v>
      </c>
      <c r="P18" s="12">
        <f t="shared" si="1"/>
        <v>5</v>
      </c>
      <c r="Q18" s="11">
        <f>P18/P27</f>
        <v>3.5971223021582732E-2</v>
      </c>
    </row>
    <row r="19" spans="1:17" ht="18" customHeight="1" x14ac:dyDescent="0.25">
      <c r="A19" s="9" t="s">
        <v>28</v>
      </c>
      <c r="B19" s="10">
        <v>1</v>
      </c>
      <c r="C19" s="10">
        <v>1</v>
      </c>
      <c r="D19" s="10"/>
      <c r="E19" s="10">
        <v>1</v>
      </c>
      <c r="F19" s="10"/>
      <c r="G19" s="12">
        <f>SUM(B19:F19)</f>
        <v>3</v>
      </c>
      <c r="H19" s="11">
        <f>G19/G25</f>
        <v>2.1582733812949641E-2</v>
      </c>
      <c r="J19" s="13" t="s">
        <v>71</v>
      </c>
      <c r="K19" s="10">
        <v>1</v>
      </c>
      <c r="L19" s="10">
        <v>1</v>
      </c>
      <c r="M19" s="10">
        <v>1</v>
      </c>
      <c r="N19" s="10"/>
      <c r="O19" s="10"/>
      <c r="P19" s="12">
        <f t="shared" si="1"/>
        <v>3</v>
      </c>
      <c r="Q19" s="11">
        <f>P19/P27</f>
        <v>2.1582733812949641E-2</v>
      </c>
    </row>
    <row r="20" spans="1:17" ht="18" customHeight="1" x14ac:dyDescent="0.25">
      <c r="A20" s="9" t="s">
        <v>30</v>
      </c>
      <c r="B20" s="10">
        <v>4</v>
      </c>
      <c r="C20" s="10">
        <v>10</v>
      </c>
      <c r="D20" s="10">
        <v>15</v>
      </c>
      <c r="E20" s="10">
        <v>12</v>
      </c>
      <c r="F20" s="10">
        <v>4</v>
      </c>
      <c r="G20" s="12">
        <f t="shared" ref="G20:G24" si="2">SUM(B20:F20)</f>
        <v>45</v>
      </c>
      <c r="H20" s="11">
        <f>G20/G25</f>
        <v>0.32374100719424459</v>
      </c>
      <c r="J20" s="13" t="s">
        <v>73</v>
      </c>
      <c r="K20" s="10"/>
      <c r="L20" s="10"/>
      <c r="M20" s="10">
        <v>1</v>
      </c>
      <c r="N20" s="10">
        <v>1</v>
      </c>
      <c r="O20" s="10">
        <v>2</v>
      </c>
      <c r="P20" s="12">
        <f t="shared" si="1"/>
        <v>4</v>
      </c>
      <c r="Q20" s="11">
        <f>P20/P27</f>
        <v>2.8776978417266189E-2</v>
      </c>
    </row>
    <row r="21" spans="1:17" ht="18" customHeight="1" x14ac:dyDescent="0.25">
      <c r="A21" s="9" t="s">
        <v>31</v>
      </c>
      <c r="B21" s="10"/>
      <c r="C21" s="10"/>
      <c r="D21" s="10">
        <v>1</v>
      </c>
      <c r="E21" s="10"/>
      <c r="F21" s="10"/>
      <c r="G21" s="12">
        <f t="shared" si="2"/>
        <v>1</v>
      </c>
      <c r="H21" s="11">
        <f>G21/G25</f>
        <v>7.1942446043165471E-3</v>
      </c>
      <c r="J21" s="13" t="s">
        <v>74</v>
      </c>
      <c r="K21" s="10">
        <v>1</v>
      </c>
      <c r="L21" s="10"/>
      <c r="M21" s="10">
        <v>1</v>
      </c>
      <c r="N21" s="10"/>
      <c r="O21" s="10">
        <v>1</v>
      </c>
      <c r="P21" s="12">
        <f t="shared" si="1"/>
        <v>3</v>
      </c>
      <c r="Q21" s="11">
        <f>P21/P27</f>
        <v>2.1582733812949641E-2</v>
      </c>
    </row>
    <row r="22" spans="1:17" ht="18" customHeight="1" x14ac:dyDescent="0.25">
      <c r="A22" s="9" t="s">
        <v>32</v>
      </c>
      <c r="B22" s="10">
        <v>3</v>
      </c>
      <c r="C22" s="10">
        <v>2</v>
      </c>
      <c r="D22" s="10">
        <v>4</v>
      </c>
      <c r="E22" s="10">
        <v>3</v>
      </c>
      <c r="F22" s="10">
        <v>1</v>
      </c>
      <c r="G22" s="12">
        <f t="shared" si="2"/>
        <v>13</v>
      </c>
      <c r="H22" s="11">
        <f>G22/G25</f>
        <v>9.3525179856115109E-2</v>
      </c>
      <c r="J22" s="13" t="s">
        <v>75</v>
      </c>
      <c r="K22" s="10">
        <v>3</v>
      </c>
      <c r="L22" s="10">
        <v>2</v>
      </c>
      <c r="M22" s="10">
        <v>4</v>
      </c>
      <c r="N22" s="10">
        <v>2</v>
      </c>
      <c r="O22" s="10">
        <v>1</v>
      </c>
      <c r="P22" s="12">
        <f t="shared" si="1"/>
        <v>12</v>
      </c>
      <c r="Q22" s="11">
        <f>P22/P27</f>
        <v>8.6330935251798566E-2</v>
      </c>
    </row>
    <row r="23" spans="1:17" ht="18" customHeight="1" x14ac:dyDescent="0.25">
      <c r="A23" s="9" t="s">
        <v>34</v>
      </c>
      <c r="B23" s="10">
        <v>25</v>
      </c>
      <c r="C23" s="10">
        <v>12</v>
      </c>
      <c r="D23" s="10">
        <v>16</v>
      </c>
      <c r="E23" s="10">
        <v>12</v>
      </c>
      <c r="F23" s="10">
        <v>11</v>
      </c>
      <c r="G23" s="12">
        <f t="shared" si="2"/>
        <v>76</v>
      </c>
      <c r="H23" s="11">
        <f>G23/G25</f>
        <v>0.5467625899280576</v>
      </c>
      <c r="J23" s="13" t="s">
        <v>79</v>
      </c>
      <c r="K23" s="10"/>
      <c r="L23" s="10"/>
      <c r="M23" s="10"/>
      <c r="N23" s="10">
        <v>1</v>
      </c>
      <c r="O23" s="10"/>
      <c r="P23" s="12">
        <f t="shared" si="1"/>
        <v>1</v>
      </c>
      <c r="Q23" s="11">
        <f>P23/P27</f>
        <v>7.1942446043165471E-3</v>
      </c>
    </row>
    <row r="24" spans="1:17" ht="18" customHeight="1" x14ac:dyDescent="0.25">
      <c r="A24" s="9" t="s">
        <v>35</v>
      </c>
      <c r="B24" s="10"/>
      <c r="C24" s="10"/>
      <c r="D24" s="10"/>
      <c r="E24" s="10">
        <v>1</v>
      </c>
      <c r="F24" s="10"/>
      <c r="G24" s="12">
        <f t="shared" si="2"/>
        <v>1</v>
      </c>
      <c r="H24" s="11">
        <f>G24/G25</f>
        <v>7.1942446043165471E-3</v>
      </c>
      <c r="J24" s="13" t="s">
        <v>80</v>
      </c>
      <c r="K24" s="10"/>
      <c r="L24" s="10">
        <v>1</v>
      </c>
      <c r="M24" s="10"/>
      <c r="N24" s="10">
        <v>1</v>
      </c>
      <c r="O24" s="10"/>
      <c r="P24" s="12">
        <f t="shared" si="1"/>
        <v>2</v>
      </c>
      <c r="Q24" s="11">
        <f>P24/P27</f>
        <v>1.4388489208633094E-2</v>
      </c>
    </row>
    <row r="25" spans="1:17" ht="18" customHeight="1" thickBot="1" x14ac:dyDescent="0.3">
      <c r="A25" s="6" t="s">
        <v>18</v>
      </c>
      <c r="B25" s="7">
        <f>SUM(B19:B24)</f>
        <v>33</v>
      </c>
      <c r="C25" s="7">
        <f>SUM(C19:C24)</f>
        <v>25</v>
      </c>
      <c r="D25" s="7">
        <f>SUM(D19:D24)</f>
        <v>36</v>
      </c>
      <c r="E25" s="7">
        <f>SUM(E19:E24)</f>
        <v>29</v>
      </c>
      <c r="F25" s="7">
        <f>SUM(F19:F24)</f>
        <v>16</v>
      </c>
      <c r="G25" s="7">
        <f>SUM(G19:G24)</f>
        <v>139</v>
      </c>
      <c r="H25" s="8"/>
      <c r="J25" s="13" t="s">
        <v>82</v>
      </c>
      <c r="K25" s="10">
        <v>1</v>
      </c>
      <c r="L25" s="10"/>
      <c r="M25" s="10">
        <v>2</v>
      </c>
      <c r="N25" s="10"/>
      <c r="O25" s="10"/>
      <c r="P25" s="12">
        <f t="shared" si="1"/>
        <v>3</v>
      </c>
      <c r="Q25" s="11">
        <f>P25/P27</f>
        <v>2.1582733812949641E-2</v>
      </c>
    </row>
    <row r="26" spans="1:17" ht="18" customHeight="1" thickTop="1" x14ac:dyDescent="0.25">
      <c r="J26" s="13" t="s">
        <v>83</v>
      </c>
      <c r="K26" s="10"/>
      <c r="L26" s="10"/>
      <c r="M26" s="10"/>
      <c r="N26" s="10">
        <v>1</v>
      </c>
      <c r="O26" s="10">
        <v>1</v>
      </c>
      <c r="P26" s="12">
        <f t="shared" si="1"/>
        <v>2</v>
      </c>
      <c r="Q26" s="11">
        <f>P26/P27</f>
        <v>1.4388489208633094E-2</v>
      </c>
    </row>
    <row r="27" spans="1:17" ht="18" customHeight="1" thickBot="1" x14ac:dyDescent="0.3">
      <c r="J27" s="6" t="s">
        <v>17</v>
      </c>
      <c r="K27" s="7">
        <f>SUM(K2:K26)</f>
        <v>33</v>
      </c>
      <c r="L27" s="7">
        <f>SUM(L2:L26)</f>
        <v>25</v>
      </c>
      <c r="M27" s="7">
        <f>SUM(M2:M26)</f>
        <v>36</v>
      </c>
      <c r="N27" s="7">
        <f>SUM(N2:N26)</f>
        <v>29</v>
      </c>
      <c r="O27" s="7">
        <f>SUM(O2:O26)</f>
        <v>16</v>
      </c>
      <c r="P27" s="7">
        <f>SUM(P2:P26)</f>
        <v>139</v>
      </c>
      <c r="Q27" s="8"/>
    </row>
    <row r="28" spans="1:17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génie biotechnologique
Été 2020 à Hiver 2021&amp;R&amp;"+,Normal"&amp;9Service des stages et du
développement professionnel</oddHeader>
  </headerFooter>
  <colBreaks count="1" manualBreakCount="1">
    <brk id="9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5" width="5.140625" style="2" customWidth="1"/>
    <col min="6" max="6" width="4.5703125" style="2" customWidth="1"/>
    <col min="7" max="8" width="7.7109375" style="2" bestFit="1" customWidth="1"/>
    <col min="9" max="9" width="10.140625" style="1" customWidth="1"/>
    <col min="10" max="10" width="56" style="1" customWidth="1"/>
    <col min="11" max="11" width="5.140625" style="2" bestFit="1" customWidth="1"/>
    <col min="12" max="13" width="5.140625" style="2" customWidth="1"/>
    <col min="14" max="14" width="5.140625" style="2" bestFit="1" customWidth="1"/>
    <col min="15" max="15" width="4.5703125" style="2" customWidth="1"/>
    <col min="16" max="17" width="7.7109375" style="2" bestFit="1" customWidth="1"/>
    <col min="18" max="16384" width="11.42578125" style="1"/>
  </cols>
  <sheetData>
    <row r="1" spans="1:17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94</v>
      </c>
      <c r="G1" s="4" t="s">
        <v>18</v>
      </c>
      <c r="H1" s="5" t="s">
        <v>20</v>
      </c>
      <c r="J1" s="3" t="s">
        <v>84</v>
      </c>
      <c r="K1" s="4" t="s">
        <v>21</v>
      </c>
      <c r="L1" s="4" t="s">
        <v>22</v>
      </c>
      <c r="M1" s="4" t="s">
        <v>23</v>
      </c>
      <c r="N1" s="4" t="s">
        <v>25</v>
      </c>
      <c r="O1" s="4" t="s">
        <v>94</v>
      </c>
      <c r="P1" s="4" t="s">
        <v>18</v>
      </c>
      <c r="Q1" s="5" t="s">
        <v>20</v>
      </c>
    </row>
    <row r="2" spans="1:17" ht="18" customHeight="1" x14ac:dyDescent="0.25">
      <c r="A2" s="9" t="s">
        <v>2</v>
      </c>
      <c r="B2" s="10">
        <v>1</v>
      </c>
      <c r="C2" s="10"/>
      <c r="D2" s="10"/>
      <c r="E2" s="10"/>
      <c r="F2" s="10"/>
      <c r="G2" s="12">
        <f>SUM(B2:F2)</f>
        <v>1</v>
      </c>
      <c r="H2" s="11">
        <f>G2/G7</f>
        <v>3.7037037037037035E-2</v>
      </c>
      <c r="J2" s="14" t="s">
        <v>51</v>
      </c>
      <c r="K2" s="10">
        <v>1</v>
      </c>
      <c r="L2" s="10"/>
      <c r="M2" s="10"/>
      <c r="N2" s="10"/>
      <c r="O2" s="10"/>
      <c r="P2" s="12">
        <f>SUM(K2:O2)</f>
        <v>1</v>
      </c>
      <c r="Q2" s="11">
        <f>P2/P11</f>
        <v>3.7037037037037035E-2</v>
      </c>
    </row>
    <row r="3" spans="1:17" ht="18" customHeight="1" x14ac:dyDescent="0.25">
      <c r="A3" s="9" t="s">
        <v>6</v>
      </c>
      <c r="B3" s="10">
        <v>7</v>
      </c>
      <c r="C3" s="10">
        <v>3</v>
      </c>
      <c r="D3" s="10">
        <v>2</v>
      </c>
      <c r="E3" s="10">
        <v>3</v>
      </c>
      <c r="F3" s="10"/>
      <c r="G3" s="12">
        <f>SUM(B3:F3)</f>
        <v>15</v>
      </c>
      <c r="H3" s="11">
        <f>G3/G7</f>
        <v>0.55555555555555558</v>
      </c>
      <c r="J3" s="14" t="s">
        <v>55</v>
      </c>
      <c r="K3" s="10"/>
      <c r="L3" s="10"/>
      <c r="M3" s="10">
        <v>1</v>
      </c>
      <c r="N3" s="10"/>
      <c r="O3" s="10"/>
      <c r="P3" s="12">
        <f>SUM(K3:O3)</f>
        <v>1</v>
      </c>
      <c r="Q3" s="11">
        <f>P3/P11</f>
        <v>3.7037037037037035E-2</v>
      </c>
    </row>
    <row r="4" spans="1:17" ht="18" customHeight="1" x14ac:dyDescent="0.25">
      <c r="A4" s="9" t="s">
        <v>8</v>
      </c>
      <c r="B4" s="10"/>
      <c r="C4" s="10">
        <v>1</v>
      </c>
      <c r="D4" s="10"/>
      <c r="E4" s="10"/>
      <c r="F4" s="10"/>
      <c r="G4" s="12">
        <f>SUM(B4:F4)</f>
        <v>1</v>
      </c>
      <c r="H4" s="11">
        <f>G4/G7</f>
        <v>3.7037037037037035E-2</v>
      </c>
      <c r="J4" s="14" t="s">
        <v>63</v>
      </c>
      <c r="K4" s="10"/>
      <c r="L4" s="10">
        <v>1</v>
      </c>
      <c r="M4" s="10"/>
      <c r="N4" s="10">
        <v>1</v>
      </c>
      <c r="O4" s="10"/>
      <c r="P4" s="12">
        <f>SUM(K4:O4)</f>
        <v>2</v>
      </c>
      <c r="Q4" s="11">
        <f>P4/P11</f>
        <v>7.407407407407407E-2</v>
      </c>
    </row>
    <row r="5" spans="1:17" ht="18" customHeight="1" x14ac:dyDescent="0.25">
      <c r="A5" s="9" t="s">
        <v>11</v>
      </c>
      <c r="B5" s="10"/>
      <c r="C5" s="10"/>
      <c r="D5" s="10"/>
      <c r="E5" s="10"/>
      <c r="F5" s="10">
        <v>1</v>
      </c>
      <c r="G5" s="12">
        <f>SUM(B5:F5)</f>
        <v>1</v>
      </c>
      <c r="H5" s="11">
        <f>G5/G7</f>
        <v>3.7037037037037035E-2</v>
      </c>
      <c r="J5" s="14" t="s">
        <v>64</v>
      </c>
      <c r="K5" s="10"/>
      <c r="L5" s="10"/>
      <c r="M5" s="10">
        <v>1</v>
      </c>
      <c r="N5" s="10"/>
      <c r="O5" s="10"/>
      <c r="P5" s="12">
        <f>SUM(K5:O5)</f>
        <v>1</v>
      </c>
      <c r="Q5" s="11">
        <f>P5/P11</f>
        <v>3.7037037037037035E-2</v>
      </c>
    </row>
    <row r="6" spans="1:17" ht="18" customHeight="1" x14ac:dyDescent="0.25">
      <c r="A6" s="9" t="s">
        <v>13</v>
      </c>
      <c r="B6" s="10">
        <v>1</v>
      </c>
      <c r="C6" s="10">
        <v>3</v>
      </c>
      <c r="D6" s="10">
        <v>3</v>
      </c>
      <c r="E6" s="10">
        <v>2</v>
      </c>
      <c r="F6" s="10"/>
      <c r="G6" s="12">
        <f>SUM(B6:F6)</f>
        <v>9</v>
      </c>
      <c r="H6" s="11">
        <f>G6/G7</f>
        <v>0.33333333333333331</v>
      </c>
      <c r="J6" s="14" t="s">
        <v>69</v>
      </c>
      <c r="K6" s="10">
        <v>2</v>
      </c>
      <c r="L6" s="10">
        <v>3</v>
      </c>
      <c r="M6" s="10">
        <v>1</v>
      </c>
      <c r="N6" s="10">
        <v>1</v>
      </c>
      <c r="O6" s="10"/>
      <c r="P6" s="12">
        <f>SUM(K6:O6)</f>
        <v>7</v>
      </c>
      <c r="Q6" s="11">
        <f>P6/P11</f>
        <v>0.25925925925925924</v>
      </c>
    </row>
    <row r="7" spans="1:17" ht="18" customHeight="1" thickBot="1" x14ac:dyDescent="0.3">
      <c r="A7" s="6" t="s">
        <v>18</v>
      </c>
      <c r="B7" s="7">
        <f>SUM(B2:B6)</f>
        <v>9</v>
      </c>
      <c r="C7" s="7">
        <f>SUM(C2:C6)</f>
        <v>7</v>
      </c>
      <c r="D7" s="7">
        <f>SUM(D2:D6)</f>
        <v>5</v>
      </c>
      <c r="E7" s="7">
        <f>SUM(E2:E6)</f>
        <v>5</v>
      </c>
      <c r="F7" s="7">
        <f>SUM(F2:F6)</f>
        <v>1</v>
      </c>
      <c r="G7" s="7">
        <f>SUM(G2:G6)</f>
        <v>27</v>
      </c>
      <c r="H7" s="8"/>
      <c r="J7" s="14" t="s">
        <v>71</v>
      </c>
      <c r="K7" s="10"/>
      <c r="L7" s="10"/>
      <c r="M7" s="10"/>
      <c r="N7" s="10"/>
      <c r="O7" s="10">
        <v>1</v>
      </c>
      <c r="P7" s="12">
        <f>SUM(K7:O7)</f>
        <v>1</v>
      </c>
      <c r="Q7" s="11">
        <f>P7/P11</f>
        <v>3.7037037037037035E-2</v>
      </c>
    </row>
    <row r="8" spans="1:17" ht="18" customHeight="1" thickTop="1" thickBot="1" x14ac:dyDescent="0.3">
      <c r="J8" s="14" t="s">
        <v>75</v>
      </c>
      <c r="K8" s="10">
        <v>3</v>
      </c>
      <c r="L8" s="10">
        <v>2</v>
      </c>
      <c r="M8" s="10">
        <v>2</v>
      </c>
      <c r="N8" s="10">
        <v>3</v>
      </c>
      <c r="O8" s="10"/>
      <c r="P8" s="12">
        <f>SUM(K8:O8)</f>
        <v>10</v>
      </c>
      <c r="Q8" s="11">
        <f>P8/P11</f>
        <v>0.37037037037037035</v>
      </c>
    </row>
    <row r="9" spans="1:17" ht="18" customHeight="1" thickTop="1" x14ac:dyDescent="0.25">
      <c r="A9" s="3" t="s">
        <v>36</v>
      </c>
      <c r="B9" s="4" t="s">
        <v>21</v>
      </c>
      <c r="C9" s="4" t="s">
        <v>22</v>
      </c>
      <c r="D9" s="4" t="s">
        <v>23</v>
      </c>
      <c r="E9" s="4" t="s">
        <v>25</v>
      </c>
      <c r="F9" s="4" t="s">
        <v>94</v>
      </c>
      <c r="G9" s="4" t="s">
        <v>18</v>
      </c>
      <c r="H9" s="5" t="s">
        <v>20</v>
      </c>
      <c r="J9" s="14" t="s">
        <v>80</v>
      </c>
      <c r="K9" s="10">
        <v>1</v>
      </c>
      <c r="L9" s="10"/>
      <c r="M9" s="10"/>
      <c r="N9" s="10"/>
      <c r="O9" s="10"/>
      <c r="P9" s="12">
        <f>SUM(K9:O9)</f>
        <v>1</v>
      </c>
      <c r="Q9" s="11">
        <f>P9/P11</f>
        <v>3.7037037037037035E-2</v>
      </c>
    </row>
    <row r="10" spans="1:17" ht="18" customHeight="1" x14ac:dyDescent="0.25">
      <c r="A10" s="9" t="s">
        <v>28</v>
      </c>
      <c r="B10" s="10">
        <v>1</v>
      </c>
      <c r="C10" s="10"/>
      <c r="D10" s="10"/>
      <c r="E10" s="10"/>
      <c r="F10" s="10"/>
      <c r="G10" s="12">
        <f>SUM(B10:F10)</f>
        <v>1</v>
      </c>
      <c r="H10" s="11">
        <f>G10/G14</f>
        <v>3.7037037037037035E-2</v>
      </c>
      <c r="J10" s="14" t="s">
        <v>83</v>
      </c>
      <c r="K10" s="10">
        <v>2</v>
      </c>
      <c r="L10" s="10">
        <v>1</v>
      </c>
      <c r="M10" s="10"/>
      <c r="N10" s="10"/>
      <c r="O10" s="10"/>
      <c r="P10" s="12">
        <f>SUM(K10:O10)</f>
        <v>3</v>
      </c>
      <c r="Q10" s="11">
        <f>P10/P11</f>
        <v>0.1111111111111111</v>
      </c>
    </row>
    <row r="11" spans="1:17" ht="18" customHeight="1" thickBot="1" x14ac:dyDescent="0.3">
      <c r="A11" s="9" t="s">
        <v>30</v>
      </c>
      <c r="B11" s="10">
        <v>1</v>
      </c>
      <c r="C11" s="10">
        <v>2</v>
      </c>
      <c r="D11" s="10">
        <v>1</v>
      </c>
      <c r="E11" s="10">
        <v>1</v>
      </c>
      <c r="F11" s="10"/>
      <c r="G11" s="12">
        <f>SUM(B11:F11)</f>
        <v>5</v>
      </c>
      <c r="H11" s="11">
        <f>G11/G14</f>
        <v>0.18518518518518517</v>
      </c>
      <c r="J11" s="6" t="s">
        <v>17</v>
      </c>
      <c r="K11" s="7">
        <f>SUM(K2:K10)</f>
        <v>9</v>
      </c>
      <c r="L11" s="7">
        <f>SUM(L2:L10)</f>
        <v>7</v>
      </c>
      <c r="M11" s="7">
        <f>SUM(M2:M10)</f>
        <v>5</v>
      </c>
      <c r="N11" s="7">
        <f>SUM(N2:N10)</f>
        <v>5</v>
      </c>
      <c r="O11" s="7">
        <f>SUM(O2:O10)</f>
        <v>1</v>
      </c>
      <c r="P11" s="7">
        <f>SUM(P2:P10)</f>
        <v>27</v>
      </c>
      <c r="Q11" s="8"/>
    </row>
    <row r="12" spans="1:17" ht="18" customHeight="1" thickTop="1" x14ac:dyDescent="0.25">
      <c r="A12" s="9" t="s">
        <v>32</v>
      </c>
      <c r="B12" s="10">
        <v>3</v>
      </c>
      <c r="C12" s="10">
        <v>2</v>
      </c>
      <c r="D12" s="10">
        <v>2</v>
      </c>
      <c r="E12" s="10">
        <v>3</v>
      </c>
      <c r="F12" s="10"/>
      <c r="G12" s="12">
        <f>SUM(B12:F12)</f>
        <v>10</v>
      </c>
      <c r="H12" s="11">
        <f>G12/G14</f>
        <v>0.37037037037037035</v>
      </c>
    </row>
    <row r="13" spans="1:17" ht="18" customHeight="1" x14ac:dyDescent="0.25">
      <c r="A13" s="9" t="s">
        <v>34</v>
      </c>
      <c r="B13" s="10">
        <v>4</v>
      </c>
      <c r="C13" s="10">
        <v>3</v>
      </c>
      <c r="D13" s="10">
        <v>2</v>
      </c>
      <c r="E13" s="10">
        <v>1</v>
      </c>
      <c r="F13" s="10">
        <v>1</v>
      </c>
      <c r="G13" s="12">
        <f>SUM(B13:F13)</f>
        <v>11</v>
      </c>
      <c r="H13" s="11">
        <f>G13/G14</f>
        <v>0.40740740740740738</v>
      </c>
    </row>
    <row r="14" spans="1:17" ht="18" customHeight="1" thickBot="1" x14ac:dyDescent="0.3">
      <c r="A14" s="6" t="s">
        <v>18</v>
      </c>
      <c r="B14" s="7">
        <f>SUM(B10:B13)</f>
        <v>9</v>
      </c>
      <c r="C14" s="7">
        <f>SUM(C10:C13)</f>
        <v>7</v>
      </c>
      <c r="D14" s="7">
        <f>SUM(D10:D13)</f>
        <v>5</v>
      </c>
      <c r="E14" s="7">
        <f>SUM(E10:E13)</f>
        <v>5</v>
      </c>
      <c r="F14" s="7">
        <f>SUM(F10:F13)</f>
        <v>1</v>
      </c>
      <c r="G14" s="7">
        <f>SUM(G10:G13)</f>
        <v>27</v>
      </c>
      <c r="H14" s="8"/>
    </row>
    <row r="15" spans="1:17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sciences du multimédia et du jeu vidéo
Été 2020 à Hiver 2021&amp;R&amp;"+,Normal"&amp;9Service des stages et du
développement professionnel</oddHeader>
  </headerFooter>
  <colBreaks count="1" manualBreakCount="1">
    <brk id="9" max="1048575" man="1"/>
  </colBreak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5" width="7.7109375" style="2" bestFit="1" customWidth="1"/>
    <col min="6" max="6" width="10.140625" style="1" customWidth="1"/>
    <col min="7" max="7" width="61.5703125" style="1" customWidth="1"/>
    <col min="8" max="8" width="5.140625" style="2" bestFit="1" customWidth="1"/>
    <col min="9" max="9" width="5.140625" style="2" customWidth="1"/>
    <col min="10" max="11" width="7.7109375" style="2" bestFit="1" customWidth="1"/>
    <col min="12" max="16384" width="11.42578125" style="1"/>
  </cols>
  <sheetData>
    <row r="1" spans="1:11" ht="18" customHeight="1" thickTop="1" x14ac:dyDescent="0.25">
      <c r="A1" s="3" t="s">
        <v>19</v>
      </c>
      <c r="B1" s="4" t="s">
        <v>21</v>
      </c>
      <c r="C1" s="4" t="s">
        <v>22</v>
      </c>
      <c r="D1" s="4" t="s">
        <v>18</v>
      </c>
      <c r="E1" s="5" t="s">
        <v>20</v>
      </c>
      <c r="G1" s="3" t="s">
        <v>84</v>
      </c>
      <c r="H1" s="4" t="s">
        <v>21</v>
      </c>
      <c r="I1" s="4" t="s">
        <v>22</v>
      </c>
      <c r="J1" s="4" t="s">
        <v>18</v>
      </c>
      <c r="K1" s="5" t="s">
        <v>20</v>
      </c>
    </row>
    <row r="2" spans="1:11" ht="18" customHeight="1" x14ac:dyDescent="0.25">
      <c r="A2" s="9" t="s">
        <v>1</v>
      </c>
      <c r="B2" s="10">
        <v>2</v>
      </c>
      <c r="C2" s="10"/>
      <c r="D2" s="12">
        <f>SUM(B2:C2)</f>
        <v>2</v>
      </c>
      <c r="E2" s="11">
        <f>D2/D17</f>
        <v>2.3255813953488372E-2</v>
      </c>
      <c r="G2" s="13" t="s">
        <v>39</v>
      </c>
      <c r="H2" s="10">
        <v>1</v>
      </c>
      <c r="I2" s="10"/>
      <c r="J2" s="12">
        <f>SUM(H2:I2)</f>
        <v>1</v>
      </c>
      <c r="K2" s="11">
        <f>J2/J26</f>
        <v>1.1627906976744186E-2</v>
      </c>
    </row>
    <row r="3" spans="1:11" ht="18" customHeight="1" x14ac:dyDescent="0.25">
      <c r="A3" s="9" t="s">
        <v>2</v>
      </c>
      <c r="B3" s="10">
        <v>9</v>
      </c>
      <c r="C3" s="10">
        <v>1</v>
      </c>
      <c r="D3" s="12">
        <f>SUM(B3:C3)</f>
        <v>10</v>
      </c>
      <c r="E3" s="11">
        <f>D3/D17</f>
        <v>0.11627906976744186</v>
      </c>
      <c r="G3" s="13" t="s">
        <v>42</v>
      </c>
      <c r="H3" s="10">
        <v>1</v>
      </c>
      <c r="I3" s="10"/>
      <c r="J3" s="12">
        <f>SUM(H3:I3)</f>
        <v>1</v>
      </c>
      <c r="K3" s="11">
        <f>J3/J26</f>
        <v>1.1627906976744186E-2</v>
      </c>
    </row>
    <row r="4" spans="1:11" ht="18" customHeight="1" x14ac:dyDescent="0.25">
      <c r="A4" s="9" t="s">
        <v>3</v>
      </c>
      <c r="B4" s="10">
        <v>5</v>
      </c>
      <c r="C4" s="10"/>
      <c r="D4" s="12">
        <f>SUM(B4:C4)</f>
        <v>5</v>
      </c>
      <c r="E4" s="11">
        <f>D4/D17</f>
        <v>5.8139534883720929E-2</v>
      </c>
      <c r="G4" s="13" t="s">
        <v>45</v>
      </c>
      <c r="H4" s="10">
        <v>1</v>
      </c>
      <c r="I4" s="10"/>
      <c r="J4" s="12">
        <f>SUM(H4:I4)</f>
        <v>1</v>
      </c>
      <c r="K4" s="11">
        <f>J4/J26</f>
        <v>1.1627906976744186E-2</v>
      </c>
    </row>
    <row r="5" spans="1:11" ht="18" customHeight="1" x14ac:dyDescent="0.25">
      <c r="A5" s="9" t="s">
        <v>4</v>
      </c>
      <c r="B5" s="10">
        <v>1</v>
      </c>
      <c r="C5" s="10"/>
      <c r="D5" s="12">
        <f>SUM(B5:C5)</f>
        <v>1</v>
      </c>
      <c r="E5" s="11">
        <f>D5/D17</f>
        <v>1.1627906976744186E-2</v>
      </c>
      <c r="G5" s="13" t="s">
        <v>88</v>
      </c>
      <c r="H5" s="10">
        <v>1</v>
      </c>
      <c r="I5" s="10"/>
      <c r="J5" s="12">
        <f>SUM(H5:I5)</f>
        <v>1</v>
      </c>
      <c r="K5" s="11">
        <f>J5/J26</f>
        <v>1.1627906976744186E-2</v>
      </c>
    </row>
    <row r="6" spans="1:11" ht="18" customHeight="1" x14ac:dyDescent="0.25">
      <c r="A6" s="9" t="s">
        <v>5</v>
      </c>
      <c r="B6" s="10">
        <v>2</v>
      </c>
      <c r="C6" s="10"/>
      <c r="D6" s="12">
        <f>SUM(B6:C6)</f>
        <v>2</v>
      </c>
      <c r="E6" s="11">
        <f>D6/D17</f>
        <v>2.3255813953488372E-2</v>
      </c>
      <c r="G6" s="13" t="s">
        <v>52</v>
      </c>
      <c r="H6" s="10">
        <v>1</v>
      </c>
      <c r="I6" s="10"/>
      <c r="J6" s="12">
        <f>SUM(H6:I6)</f>
        <v>1</v>
      </c>
      <c r="K6" s="11">
        <f>J6/J26</f>
        <v>1.1627906976744186E-2</v>
      </c>
    </row>
    <row r="7" spans="1:11" ht="18" customHeight="1" x14ac:dyDescent="0.25">
      <c r="A7" s="9" t="s">
        <v>6</v>
      </c>
      <c r="B7" s="10">
        <v>13</v>
      </c>
      <c r="C7" s="10">
        <v>1</v>
      </c>
      <c r="D7" s="12">
        <f>SUM(B7:C7)</f>
        <v>14</v>
      </c>
      <c r="E7" s="11">
        <f>D7/D17</f>
        <v>0.16279069767441862</v>
      </c>
      <c r="G7" s="13" t="s">
        <v>57</v>
      </c>
      <c r="H7" s="10">
        <v>1</v>
      </c>
      <c r="I7" s="10"/>
      <c r="J7" s="12">
        <f>SUM(H7:I7)</f>
        <v>1</v>
      </c>
      <c r="K7" s="11">
        <f>J7/J26</f>
        <v>1.1627906976744186E-2</v>
      </c>
    </row>
    <row r="8" spans="1:11" ht="18" customHeight="1" x14ac:dyDescent="0.25">
      <c r="A8" s="9" t="s">
        <v>7</v>
      </c>
      <c r="B8" s="10">
        <v>2</v>
      </c>
      <c r="C8" s="10"/>
      <c r="D8" s="12">
        <f>SUM(B8:C8)</f>
        <v>2</v>
      </c>
      <c r="E8" s="11">
        <f>D8/D17</f>
        <v>2.3255813953488372E-2</v>
      </c>
      <c r="G8" s="13" t="s">
        <v>62</v>
      </c>
      <c r="H8" s="10">
        <v>1</v>
      </c>
      <c r="I8" s="10"/>
      <c r="J8" s="12">
        <f>SUM(H8:I8)</f>
        <v>1</v>
      </c>
      <c r="K8" s="11">
        <f>J8/J26</f>
        <v>1.1627906976744186E-2</v>
      </c>
    </row>
    <row r="9" spans="1:11" ht="18" customHeight="1" x14ac:dyDescent="0.25">
      <c r="A9" s="9" t="s">
        <v>8</v>
      </c>
      <c r="B9" s="10">
        <v>2</v>
      </c>
      <c r="C9" s="10"/>
      <c r="D9" s="12">
        <f>SUM(B9:C9)</f>
        <v>2</v>
      </c>
      <c r="E9" s="11">
        <f>D9/D17</f>
        <v>2.3255813953488372E-2</v>
      </c>
      <c r="G9" s="13" t="s">
        <v>63</v>
      </c>
      <c r="H9" s="10">
        <v>1</v>
      </c>
      <c r="I9" s="10"/>
      <c r="J9" s="12">
        <f>SUM(H9:I9)</f>
        <v>1</v>
      </c>
      <c r="K9" s="11">
        <f>J9/J26</f>
        <v>1.1627906976744186E-2</v>
      </c>
    </row>
    <row r="10" spans="1:11" ht="18" customHeight="1" x14ac:dyDescent="0.25">
      <c r="A10" s="9" t="s">
        <v>9</v>
      </c>
      <c r="B10" s="10">
        <v>2</v>
      </c>
      <c r="C10" s="10"/>
      <c r="D10" s="12">
        <f>SUM(B10:C10)</f>
        <v>2</v>
      </c>
      <c r="E10" s="11">
        <f>D10/D17</f>
        <v>2.3255813953488372E-2</v>
      </c>
      <c r="G10" s="13" t="s">
        <v>64</v>
      </c>
      <c r="H10" s="10">
        <v>1</v>
      </c>
      <c r="I10" s="10"/>
      <c r="J10" s="12">
        <f>SUM(H10:I10)</f>
        <v>1</v>
      </c>
      <c r="K10" s="11">
        <f>J10/J26</f>
        <v>1.1627906976744186E-2</v>
      </c>
    </row>
    <row r="11" spans="1:11" ht="18" customHeight="1" x14ac:dyDescent="0.25">
      <c r="A11" s="9" t="s">
        <v>11</v>
      </c>
      <c r="B11" s="10">
        <v>1</v>
      </c>
      <c r="C11" s="10"/>
      <c r="D11" s="12">
        <f>SUM(B11:C11)</f>
        <v>1</v>
      </c>
      <c r="E11" s="11">
        <f>D11/D17</f>
        <v>1.1627906976744186E-2</v>
      </c>
      <c r="G11" s="13" t="s">
        <v>68</v>
      </c>
      <c r="H11" s="10">
        <v>3</v>
      </c>
      <c r="I11" s="10">
        <v>1</v>
      </c>
      <c r="J11" s="12">
        <f>SUM(H11:I11)</f>
        <v>4</v>
      </c>
      <c r="K11" s="11">
        <f>J11/J26</f>
        <v>4.6511627906976744E-2</v>
      </c>
    </row>
    <row r="12" spans="1:11" ht="18" customHeight="1" x14ac:dyDescent="0.25">
      <c r="A12" s="9" t="s">
        <v>12</v>
      </c>
      <c r="B12" s="10">
        <v>12</v>
      </c>
      <c r="C12" s="10"/>
      <c r="D12" s="12">
        <f>SUM(B12:C12)</f>
        <v>12</v>
      </c>
      <c r="E12" s="11">
        <f>D12/D17</f>
        <v>0.13953488372093023</v>
      </c>
      <c r="G12" s="13" t="s">
        <v>69</v>
      </c>
      <c r="H12" s="10">
        <v>1</v>
      </c>
      <c r="I12" s="10"/>
      <c r="J12" s="12">
        <f>SUM(H12:I12)</f>
        <v>1</v>
      </c>
      <c r="K12" s="11">
        <f>J12/J26</f>
        <v>1.1627906976744186E-2</v>
      </c>
    </row>
    <row r="13" spans="1:11" ht="18" customHeight="1" x14ac:dyDescent="0.25">
      <c r="A13" s="9" t="s">
        <v>13</v>
      </c>
      <c r="B13" s="10">
        <v>18</v>
      </c>
      <c r="C13" s="10">
        <v>1</v>
      </c>
      <c r="D13" s="12">
        <f>SUM(B13:C13)</f>
        <v>19</v>
      </c>
      <c r="E13" s="11">
        <f>D13/D17</f>
        <v>0.22093023255813954</v>
      </c>
      <c r="G13" s="13" t="s">
        <v>70</v>
      </c>
      <c r="H13" s="10">
        <v>5</v>
      </c>
      <c r="I13" s="10"/>
      <c r="J13" s="12">
        <f>SUM(H13:I13)</f>
        <v>5</v>
      </c>
      <c r="K13" s="11">
        <f>J13/J26</f>
        <v>5.8139534883720929E-2</v>
      </c>
    </row>
    <row r="14" spans="1:11" ht="18" customHeight="1" x14ac:dyDescent="0.25">
      <c r="A14" s="9" t="s">
        <v>14</v>
      </c>
      <c r="B14" s="10">
        <v>5</v>
      </c>
      <c r="C14" s="10">
        <v>2</v>
      </c>
      <c r="D14" s="12">
        <f>SUM(B14:C14)</f>
        <v>7</v>
      </c>
      <c r="E14" s="11">
        <f>D14/D17</f>
        <v>8.1395348837209308E-2</v>
      </c>
      <c r="G14" s="13" t="s">
        <v>71</v>
      </c>
      <c r="H14" s="10">
        <v>1</v>
      </c>
      <c r="I14" s="10">
        <v>1</v>
      </c>
      <c r="J14" s="12">
        <f>SUM(H14:I14)</f>
        <v>2</v>
      </c>
      <c r="K14" s="11">
        <f>J14/J26</f>
        <v>2.3255813953488372E-2</v>
      </c>
    </row>
    <row r="15" spans="1:11" ht="18" customHeight="1" x14ac:dyDescent="0.25">
      <c r="A15" s="9" t="s">
        <v>15</v>
      </c>
      <c r="B15" s="10">
        <v>4</v>
      </c>
      <c r="C15" s="10">
        <v>1</v>
      </c>
      <c r="D15" s="12">
        <f>SUM(B15:C15)</f>
        <v>5</v>
      </c>
      <c r="E15" s="11">
        <f>D15/D17</f>
        <v>5.8139534883720929E-2</v>
      </c>
      <c r="G15" s="13" t="s">
        <v>73</v>
      </c>
      <c r="H15" s="10">
        <v>2</v>
      </c>
      <c r="I15" s="10"/>
      <c r="J15" s="12">
        <f>SUM(H15:I15)</f>
        <v>2</v>
      </c>
      <c r="K15" s="11">
        <f>J15/J26</f>
        <v>2.3255813953488372E-2</v>
      </c>
    </row>
    <row r="16" spans="1:11" ht="18" customHeight="1" x14ac:dyDescent="0.25">
      <c r="A16" s="9" t="s">
        <v>16</v>
      </c>
      <c r="B16" s="10">
        <v>2</v>
      </c>
      <c r="C16" s="10"/>
      <c r="D16" s="12">
        <f>SUM(B16:C16)</f>
        <v>2</v>
      </c>
      <c r="E16" s="11">
        <f>D16/D17</f>
        <v>2.3255813953488372E-2</v>
      </c>
      <c r="G16" s="13" t="s">
        <v>74</v>
      </c>
      <c r="H16" s="10">
        <v>4</v>
      </c>
      <c r="I16" s="10"/>
      <c r="J16" s="12">
        <f>SUM(H16:I16)</f>
        <v>4</v>
      </c>
      <c r="K16" s="11">
        <f>J16/J26</f>
        <v>4.6511627906976744E-2</v>
      </c>
    </row>
    <row r="17" spans="1:11" ht="18" customHeight="1" thickBot="1" x14ac:dyDescent="0.3">
      <c r="A17" s="6" t="s">
        <v>18</v>
      </c>
      <c r="B17" s="7">
        <f>SUM(B2:B16)</f>
        <v>80</v>
      </c>
      <c r="C17" s="7">
        <f>SUM(C2:C16)</f>
        <v>6</v>
      </c>
      <c r="D17" s="7">
        <f>SUM(D2:D16)</f>
        <v>86</v>
      </c>
      <c r="E17" s="8"/>
      <c r="G17" s="13" t="s">
        <v>75</v>
      </c>
      <c r="H17" s="10">
        <v>10</v>
      </c>
      <c r="I17" s="10">
        <v>1</v>
      </c>
      <c r="J17" s="12">
        <f>SUM(H17:I17)</f>
        <v>11</v>
      </c>
      <c r="K17" s="11">
        <f>J17/J26</f>
        <v>0.12790697674418605</v>
      </c>
    </row>
    <row r="18" spans="1:11" ht="18" customHeight="1" thickTop="1" thickBot="1" x14ac:dyDescent="0.3">
      <c r="G18" s="13" t="s">
        <v>76</v>
      </c>
      <c r="H18" s="10">
        <v>5</v>
      </c>
      <c r="I18" s="10"/>
      <c r="J18" s="12">
        <f>SUM(H18:I18)</f>
        <v>5</v>
      </c>
      <c r="K18" s="11">
        <f>J18/J26</f>
        <v>5.8139534883720929E-2</v>
      </c>
    </row>
    <row r="19" spans="1:11" ht="18" customHeight="1" thickTop="1" x14ac:dyDescent="0.25">
      <c r="A19" s="3" t="s">
        <v>36</v>
      </c>
      <c r="B19" s="4" t="s">
        <v>21</v>
      </c>
      <c r="C19" s="4" t="s">
        <v>22</v>
      </c>
      <c r="D19" s="4" t="s">
        <v>18</v>
      </c>
      <c r="E19" s="5" t="s">
        <v>20</v>
      </c>
      <c r="G19" s="13" t="s">
        <v>77</v>
      </c>
      <c r="H19" s="10">
        <v>3</v>
      </c>
      <c r="I19" s="10"/>
      <c r="J19" s="12">
        <f>SUM(H19:I19)</f>
        <v>3</v>
      </c>
      <c r="K19" s="11">
        <f>J19/J26</f>
        <v>3.4883720930232558E-2</v>
      </c>
    </row>
    <row r="20" spans="1:11" ht="18" customHeight="1" x14ac:dyDescent="0.25">
      <c r="A20" s="9" t="s">
        <v>28</v>
      </c>
      <c r="B20" s="10">
        <v>8</v>
      </c>
      <c r="C20" s="10">
        <v>2</v>
      </c>
      <c r="D20" s="12">
        <f>SUM(B20:C20)</f>
        <v>10</v>
      </c>
      <c r="E20" s="11">
        <f>D20/D27</f>
        <v>0.11627906976744186</v>
      </c>
      <c r="G20" s="13" t="s">
        <v>79</v>
      </c>
      <c r="H20" s="10">
        <v>6</v>
      </c>
      <c r="I20" s="10"/>
      <c r="J20" s="12">
        <f>SUM(H20:I20)</f>
        <v>6</v>
      </c>
      <c r="K20" s="11">
        <f>J20/J26</f>
        <v>6.9767441860465115E-2</v>
      </c>
    </row>
    <row r="21" spans="1:11" ht="18" customHeight="1" x14ac:dyDescent="0.25">
      <c r="A21" s="9" t="s">
        <v>29</v>
      </c>
      <c r="B21" s="10">
        <v>9</v>
      </c>
      <c r="C21" s="10">
        <v>1</v>
      </c>
      <c r="D21" s="12">
        <f>SUM(B21:C21)</f>
        <v>10</v>
      </c>
      <c r="E21" s="11">
        <f>D21/D27</f>
        <v>0.11627906976744186</v>
      </c>
      <c r="G21" s="13" t="s">
        <v>80</v>
      </c>
      <c r="H21" s="10">
        <v>8</v>
      </c>
      <c r="I21" s="10">
        <v>2</v>
      </c>
      <c r="J21" s="12">
        <f>SUM(H21:I21)</f>
        <v>10</v>
      </c>
      <c r="K21" s="11">
        <f>J21/J26</f>
        <v>0.11627906976744186</v>
      </c>
    </row>
    <row r="22" spans="1:11" ht="18" customHeight="1" x14ac:dyDescent="0.25">
      <c r="A22" s="9" t="s">
        <v>30</v>
      </c>
      <c r="B22" s="10">
        <v>9</v>
      </c>
      <c r="C22" s="10">
        <v>1</v>
      </c>
      <c r="D22" s="12">
        <f>SUM(B22:C22)</f>
        <v>10</v>
      </c>
      <c r="E22" s="11">
        <f>D22/D27</f>
        <v>0.11627906976744186</v>
      </c>
      <c r="G22" s="13" t="s">
        <v>81</v>
      </c>
      <c r="H22" s="10">
        <v>6</v>
      </c>
      <c r="I22" s="10">
        <v>1</v>
      </c>
      <c r="J22" s="12">
        <f>SUM(H22:I22)</f>
        <v>7</v>
      </c>
      <c r="K22" s="11">
        <f>J22/J26</f>
        <v>8.1395348837209308E-2</v>
      </c>
    </row>
    <row r="23" spans="1:11" ht="18" customHeight="1" x14ac:dyDescent="0.25">
      <c r="A23" s="9" t="s">
        <v>31</v>
      </c>
      <c r="B23" s="10">
        <v>15</v>
      </c>
      <c r="C23" s="10"/>
      <c r="D23" s="12">
        <f>SUM(B23:C23)</f>
        <v>15</v>
      </c>
      <c r="E23" s="11">
        <f>D23/D27</f>
        <v>0.1744186046511628</v>
      </c>
      <c r="G23" s="13" t="s">
        <v>82</v>
      </c>
      <c r="H23" s="10">
        <v>15</v>
      </c>
      <c r="I23" s="10"/>
      <c r="J23" s="12">
        <f>SUM(H23:I23)</f>
        <v>15</v>
      </c>
      <c r="K23" s="11">
        <f>J23/J26</f>
        <v>0.1744186046511628</v>
      </c>
    </row>
    <row r="24" spans="1:11" ht="18" customHeight="1" x14ac:dyDescent="0.25">
      <c r="A24" s="9" t="s">
        <v>32</v>
      </c>
      <c r="B24" s="10">
        <v>10</v>
      </c>
      <c r="C24" s="10">
        <v>1</v>
      </c>
      <c r="D24" s="12">
        <f>SUM(B24:C24)</f>
        <v>11</v>
      </c>
      <c r="E24" s="11">
        <f>D24/D27</f>
        <v>0.12790697674418605</v>
      </c>
      <c r="G24" s="13" t="s">
        <v>99</v>
      </c>
      <c r="H24" s="10">
        <v>1</v>
      </c>
      <c r="I24" s="10"/>
      <c r="J24" s="12">
        <f>SUM(H24:I24)</f>
        <v>1</v>
      </c>
      <c r="K24" s="11">
        <f>J24/J26</f>
        <v>1.1627906976744186E-2</v>
      </c>
    </row>
    <row r="25" spans="1:11" ht="18" customHeight="1" x14ac:dyDescent="0.25">
      <c r="A25" s="9" t="s">
        <v>34</v>
      </c>
      <c r="B25" s="10">
        <v>17</v>
      </c>
      <c r="C25" s="10">
        <v>1</v>
      </c>
      <c r="D25" s="12">
        <f>SUM(B25:C25)</f>
        <v>18</v>
      </c>
      <c r="E25" s="11">
        <f>D25/D27</f>
        <v>0.20930232558139536</v>
      </c>
      <c r="G25" s="13" t="s">
        <v>83</v>
      </c>
      <c r="H25" s="10">
        <v>1</v>
      </c>
      <c r="I25" s="10"/>
      <c r="J25" s="12">
        <f>SUM(H25:I25)</f>
        <v>1</v>
      </c>
      <c r="K25" s="11">
        <f>J25/J26</f>
        <v>1.1627906976744186E-2</v>
      </c>
    </row>
    <row r="26" spans="1:11" ht="18" customHeight="1" thickBot="1" x14ac:dyDescent="0.3">
      <c r="A26" s="9" t="s">
        <v>35</v>
      </c>
      <c r="B26" s="10">
        <v>12</v>
      </c>
      <c r="C26" s="10"/>
      <c r="D26" s="12">
        <f>SUM(B26:C26)</f>
        <v>12</v>
      </c>
      <c r="E26" s="11">
        <f>D26/D27</f>
        <v>0.13953488372093023</v>
      </c>
      <c r="G26" s="6" t="s">
        <v>17</v>
      </c>
      <c r="H26" s="7">
        <f>SUM(H2:H25)</f>
        <v>80</v>
      </c>
      <c r="I26" s="7">
        <f>SUM(I2:I25)</f>
        <v>6</v>
      </c>
      <c r="J26" s="7">
        <f>SUM(J2:J25)</f>
        <v>86</v>
      </c>
      <c r="K26" s="8"/>
    </row>
    <row r="27" spans="1:11" ht="18" customHeight="1" thickTop="1" thickBot="1" x14ac:dyDescent="0.3">
      <c r="A27" s="6" t="s">
        <v>18</v>
      </c>
      <c r="B27" s="7">
        <f>SUM(B20:B26)</f>
        <v>80</v>
      </c>
      <c r="C27" s="7">
        <f>SUM(C20:C26)</f>
        <v>6</v>
      </c>
      <c r="D27" s="7">
        <f>SUM(D20:D26)</f>
        <v>86</v>
      </c>
      <c r="E27" s="8"/>
    </row>
    <row r="28" spans="1:11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à la maîtrise en environnement
Été 2020 à Hiver 2021&amp;R&amp;"+,Normal"&amp;9Service des stages et du
développement professionnel</oddHeader>
  </headerFooter>
  <colBreaks count="1" manualBreakCount="1">
    <brk id="6" max="1048575" man="1"/>
  </col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E1" workbookViewId="0">
      <selection activeCell="H5" sqref="H5"/>
    </sheetView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5" width="5.140625" style="2" customWidth="1"/>
    <col min="6" max="7" width="7.7109375" style="2" bestFit="1" customWidth="1"/>
    <col min="8" max="8" width="10.140625" style="1" customWidth="1"/>
    <col min="9" max="9" width="61.5703125" style="1" customWidth="1"/>
    <col min="10" max="10" width="5.140625" style="2" bestFit="1" customWidth="1"/>
    <col min="11" max="12" width="5.140625" style="2" customWidth="1"/>
    <col min="13" max="13" width="5.140625" style="2" bestFit="1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18</v>
      </c>
      <c r="G1" s="5" t="s">
        <v>20</v>
      </c>
      <c r="I1" s="3" t="s">
        <v>84</v>
      </c>
      <c r="J1" s="4" t="s">
        <v>21</v>
      </c>
      <c r="K1" s="4" t="s">
        <v>22</v>
      </c>
      <c r="L1" s="4" t="s">
        <v>23</v>
      </c>
      <c r="M1" s="4" t="s">
        <v>25</v>
      </c>
      <c r="N1" s="4" t="s">
        <v>18</v>
      </c>
      <c r="O1" s="5" t="s">
        <v>20</v>
      </c>
    </row>
    <row r="2" spans="1:15" ht="18" customHeight="1" x14ac:dyDescent="0.25">
      <c r="A2" s="9" t="s">
        <v>0</v>
      </c>
      <c r="B2" s="10">
        <v>3</v>
      </c>
      <c r="C2" s="10"/>
      <c r="D2" s="10">
        <v>3</v>
      </c>
      <c r="E2" s="10"/>
      <c r="F2" s="12">
        <f>SUM(B2:E2)</f>
        <v>6</v>
      </c>
      <c r="G2" s="11">
        <f>F2/F18</f>
        <v>5.3571428571428568E-2</v>
      </c>
      <c r="I2" s="13" t="s">
        <v>38</v>
      </c>
      <c r="J2" s="10">
        <v>2</v>
      </c>
      <c r="K2" s="10">
        <v>3</v>
      </c>
      <c r="L2" s="10">
        <v>1</v>
      </c>
      <c r="M2" s="10"/>
      <c r="N2" s="12">
        <f>SUM(J2:M2)</f>
        <v>6</v>
      </c>
      <c r="O2" s="11">
        <f>N2/N25</f>
        <v>5.3571428571428568E-2</v>
      </c>
    </row>
    <row r="3" spans="1:15" ht="18" customHeight="1" x14ac:dyDescent="0.25">
      <c r="A3" s="9" t="s">
        <v>1</v>
      </c>
      <c r="B3" s="10"/>
      <c r="C3" s="10">
        <v>1</v>
      </c>
      <c r="D3" s="10"/>
      <c r="E3" s="10"/>
      <c r="F3" s="12">
        <f t="shared" ref="F3:F13" si="0">SUM(B3:E3)</f>
        <v>1</v>
      </c>
      <c r="G3" s="11">
        <f>F3/F18</f>
        <v>8.9285714285714281E-3</v>
      </c>
      <c r="I3" s="13" t="s">
        <v>39</v>
      </c>
      <c r="J3" s="10">
        <v>1</v>
      </c>
      <c r="K3" s="10"/>
      <c r="L3" s="10">
        <v>1</v>
      </c>
      <c r="M3" s="10"/>
      <c r="N3" s="12">
        <f>SUM(J3:M3)</f>
        <v>2</v>
      </c>
      <c r="O3" s="11">
        <f>N3/N25</f>
        <v>1.7857142857142856E-2</v>
      </c>
    </row>
    <row r="4" spans="1:15" ht="18" customHeight="1" x14ac:dyDescent="0.25">
      <c r="A4" s="9" t="s">
        <v>2</v>
      </c>
      <c r="B4" s="10">
        <v>1</v>
      </c>
      <c r="C4" s="10">
        <v>3</v>
      </c>
      <c r="D4" s="10">
        <v>1</v>
      </c>
      <c r="E4" s="10"/>
      <c r="F4" s="12">
        <f t="shared" si="0"/>
        <v>5</v>
      </c>
      <c r="G4" s="11">
        <f>F4/F18</f>
        <v>4.4642857142857144E-2</v>
      </c>
      <c r="I4" s="13" t="s">
        <v>42</v>
      </c>
      <c r="J4" s="10">
        <v>1</v>
      </c>
      <c r="K4" s="10">
        <v>1</v>
      </c>
      <c r="L4" s="10">
        <v>1</v>
      </c>
      <c r="M4" s="10"/>
      <c r="N4" s="12">
        <f>SUM(J4:M4)</f>
        <v>3</v>
      </c>
      <c r="O4" s="11">
        <f>N4/N25</f>
        <v>2.6785714285714284E-2</v>
      </c>
    </row>
    <row r="5" spans="1:15" ht="18" customHeight="1" x14ac:dyDescent="0.25">
      <c r="A5" s="9" t="s">
        <v>3</v>
      </c>
      <c r="B5" s="10">
        <v>1</v>
      </c>
      <c r="C5" s="10">
        <v>4</v>
      </c>
      <c r="D5" s="10">
        <v>1</v>
      </c>
      <c r="E5" s="10"/>
      <c r="F5" s="12">
        <f t="shared" si="0"/>
        <v>6</v>
      </c>
      <c r="G5" s="11">
        <f>F5/F18</f>
        <v>5.3571428571428568E-2</v>
      </c>
      <c r="I5" s="13" t="s">
        <v>50</v>
      </c>
      <c r="J5" s="10">
        <v>1</v>
      </c>
      <c r="K5" s="10"/>
      <c r="L5" s="10"/>
      <c r="M5" s="10"/>
      <c r="N5" s="12">
        <f t="shared" ref="N5:N9" si="1">SUM(J5:M5)</f>
        <v>1</v>
      </c>
      <c r="O5" s="11">
        <f>N5/N25</f>
        <v>8.9285714285714281E-3</v>
      </c>
    </row>
    <row r="6" spans="1:15" ht="18" customHeight="1" x14ac:dyDescent="0.25">
      <c r="A6" s="9" t="s">
        <v>4</v>
      </c>
      <c r="B6" s="10">
        <v>2</v>
      </c>
      <c r="C6" s="10"/>
      <c r="D6" s="10"/>
      <c r="E6" s="10"/>
      <c r="F6" s="12">
        <f t="shared" si="0"/>
        <v>2</v>
      </c>
      <c r="G6" s="11">
        <f>F6/F18</f>
        <v>1.7857142857142856E-2</v>
      </c>
      <c r="I6" s="13" t="s">
        <v>51</v>
      </c>
      <c r="J6" s="10"/>
      <c r="K6" s="10">
        <v>1</v>
      </c>
      <c r="L6" s="10"/>
      <c r="M6" s="10"/>
      <c r="N6" s="12">
        <f t="shared" si="1"/>
        <v>1</v>
      </c>
      <c r="O6" s="11">
        <f>N6/N25</f>
        <v>8.9285714285714281E-3</v>
      </c>
    </row>
    <row r="7" spans="1:15" ht="18" customHeight="1" x14ac:dyDescent="0.25">
      <c r="A7" s="9" t="s">
        <v>6</v>
      </c>
      <c r="B7" s="10">
        <v>23</v>
      </c>
      <c r="C7" s="10">
        <v>5</v>
      </c>
      <c r="D7" s="10">
        <v>7</v>
      </c>
      <c r="E7" s="10">
        <v>1</v>
      </c>
      <c r="F7" s="12">
        <f t="shared" si="0"/>
        <v>36</v>
      </c>
      <c r="G7" s="11">
        <f>F7/F18</f>
        <v>0.32142857142857145</v>
      </c>
      <c r="I7" s="13" t="s">
        <v>52</v>
      </c>
      <c r="J7" s="10"/>
      <c r="K7" s="10">
        <v>1</v>
      </c>
      <c r="L7" s="10">
        <v>1</v>
      </c>
      <c r="M7" s="10"/>
      <c r="N7" s="12">
        <f t="shared" si="1"/>
        <v>2</v>
      </c>
      <c r="O7" s="11">
        <f>N7/N25</f>
        <v>1.7857142857142856E-2</v>
      </c>
    </row>
    <row r="8" spans="1:15" ht="18" customHeight="1" x14ac:dyDescent="0.25">
      <c r="A8" s="9" t="s">
        <v>7</v>
      </c>
      <c r="B8" s="10"/>
      <c r="C8" s="10">
        <v>1</v>
      </c>
      <c r="D8" s="10">
        <v>1</v>
      </c>
      <c r="E8" s="10"/>
      <c r="F8" s="12">
        <f t="shared" si="0"/>
        <v>2</v>
      </c>
      <c r="G8" s="11">
        <f>F8/F18</f>
        <v>1.7857142857142856E-2</v>
      </c>
      <c r="I8" s="13" t="s">
        <v>57</v>
      </c>
      <c r="J8" s="10"/>
      <c r="K8" s="10">
        <v>3</v>
      </c>
      <c r="L8" s="10"/>
      <c r="M8" s="10"/>
      <c r="N8" s="12">
        <f t="shared" si="1"/>
        <v>3</v>
      </c>
      <c r="O8" s="11">
        <f>N8/N25</f>
        <v>2.6785714285714284E-2</v>
      </c>
    </row>
    <row r="9" spans="1:15" ht="18" customHeight="1" x14ac:dyDescent="0.25">
      <c r="A9" s="9" t="s">
        <v>91</v>
      </c>
      <c r="B9" s="10"/>
      <c r="C9" s="10">
        <v>1</v>
      </c>
      <c r="D9" s="10"/>
      <c r="E9" s="10"/>
      <c r="F9" s="12">
        <f t="shared" si="0"/>
        <v>1</v>
      </c>
      <c r="G9" s="11">
        <f>F9/F18</f>
        <v>8.9285714285714281E-3</v>
      </c>
      <c r="I9" s="13" t="s">
        <v>60</v>
      </c>
      <c r="J9" s="10">
        <v>4</v>
      </c>
      <c r="K9" s="10">
        <v>1</v>
      </c>
      <c r="L9" s="10">
        <v>1</v>
      </c>
      <c r="M9" s="10"/>
      <c r="N9" s="12">
        <f t="shared" si="1"/>
        <v>6</v>
      </c>
      <c r="O9" s="11">
        <f>N9/N25</f>
        <v>5.3571428571428568E-2</v>
      </c>
    </row>
    <row r="10" spans="1:15" ht="18" customHeight="1" x14ac:dyDescent="0.25">
      <c r="A10" s="9" t="s">
        <v>8</v>
      </c>
      <c r="B10" s="10">
        <v>3</v>
      </c>
      <c r="C10" s="10">
        <v>2</v>
      </c>
      <c r="D10" s="10"/>
      <c r="E10" s="10"/>
      <c r="F10" s="12">
        <f t="shared" si="0"/>
        <v>5</v>
      </c>
      <c r="G10" s="11">
        <f>F10/F18</f>
        <v>4.4642857142857144E-2</v>
      </c>
      <c r="I10" s="13" t="s">
        <v>61</v>
      </c>
      <c r="J10" s="10">
        <v>1</v>
      </c>
      <c r="K10" s="10"/>
      <c r="L10" s="10"/>
      <c r="M10" s="10"/>
      <c r="N10" s="12">
        <f t="shared" ref="N10:N14" si="2">SUM(J10:M10)</f>
        <v>1</v>
      </c>
      <c r="O10" s="11">
        <f>N10/N25</f>
        <v>8.9285714285714281E-3</v>
      </c>
    </row>
    <row r="11" spans="1:15" ht="18" customHeight="1" x14ac:dyDescent="0.25">
      <c r="A11" s="9" t="s">
        <v>9</v>
      </c>
      <c r="B11" s="10">
        <v>1</v>
      </c>
      <c r="C11" s="10">
        <v>1</v>
      </c>
      <c r="D11" s="10">
        <v>1</v>
      </c>
      <c r="E11" s="10"/>
      <c r="F11" s="12">
        <f t="shared" si="0"/>
        <v>3</v>
      </c>
      <c r="G11" s="11">
        <f>F11/F18</f>
        <v>2.6785714285714284E-2</v>
      </c>
      <c r="I11" s="13" t="s">
        <v>68</v>
      </c>
      <c r="J11" s="10">
        <v>1</v>
      </c>
      <c r="K11" s="10"/>
      <c r="L11" s="10">
        <v>1</v>
      </c>
      <c r="M11" s="10"/>
      <c r="N11" s="12">
        <f t="shared" si="2"/>
        <v>2</v>
      </c>
      <c r="O11" s="11">
        <f>N11/N25</f>
        <v>1.7857142857142856E-2</v>
      </c>
    </row>
    <row r="12" spans="1:15" ht="18" customHeight="1" x14ac:dyDescent="0.25">
      <c r="A12" s="9" t="s">
        <v>10</v>
      </c>
      <c r="B12" s="10"/>
      <c r="C12" s="10">
        <v>2</v>
      </c>
      <c r="D12" s="10"/>
      <c r="E12" s="10"/>
      <c r="F12" s="12">
        <f t="shared" si="0"/>
        <v>2</v>
      </c>
      <c r="G12" s="11">
        <f>F12/F18</f>
        <v>1.7857142857142856E-2</v>
      </c>
      <c r="I12" s="13" t="s">
        <v>70</v>
      </c>
      <c r="J12" s="10">
        <v>2</v>
      </c>
      <c r="K12" s="10">
        <v>5</v>
      </c>
      <c r="L12" s="10"/>
      <c r="M12" s="10"/>
      <c r="N12" s="12">
        <f t="shared" si="2"/>
        <v>7</v>
      </c>
      <c r="O12" s="11">
        <f>N12/N25</f>
        <v>6.25E-2</v>
      </c>
    </row>
    <row r="13" spans="1:15" ht="18" customHeight="1" x14ac:dyDescent="0.25">
      <c r="A13" s="9" t="s">
        <v>11</v>
      </c>
      <c r="B13" s="10"/>
      <c r="C13" s="10"/>
      <c r="D13" s="10">
        <v>2</v>
      </c>
      <c r="E13" s="10"/>
      <c r="F13" s="12">
        <f t="shared" si="0"/>
        <v>2</v>
      </c>
      <c r="G13" s="11">
        <f>F13/F18</f>
        <v>1.7857142857142856E-2</v>
      </c>
      <c r="I13" s="13" t="s">
        <v>71</v>
      </c>
      <c r="J13" s="10">
        <v>2</v>
      </c>
      <c r="K13" s="10">
        <v>1</v>
      </c>
      <c r="L13" s="10">
        <v>1</v>
      </c>
      <c r="M13" s="10"/>
      <c r="N13" s="12">
        <f t="shared" si="2"/>
        <v>4</v>
      </c>
      <c r="O13" s="11">
        <f>N13/N25</f>
        <v>3.5714285714285712E-2</v>
      </c>
    </row>
    <row r="14" spans="1:15" ht="18" customHeight="1" x14ac:dyDescent="0.25">
      <c r="A14" s="9" t="s">
        <v>12</v>
      </c>
      <c r="B14" s="10">
        <v>8</v>
      </c>
      <c r="C14" s="10">
        <v>12</v>
      </c>
      <c r="D14" s="10">
        <v>8</v>
      </c>
      <c r="E14" s="10"/>
      <c r="F14" s="12">
        <f t="shared" ref="F14:F17" si="3">SUM(B14:E14)</f>
        <v>28</v>
      </c>
      <c r="G14" s="11">
        <f>F14/F18</f>
        <v>0.25</v>
      </c>
      <c r="I14" s="13" t="s">
        <v>73</v>
      </c>
      <c r="J14" s="10">
        <v>1</v>
      </c>
      <c r="K14" s="10"/>
      <c r="L14" s="10"/>
      <c r="M14" s="10"/>
      <c r="N14" s="12">
        <f t="shared" si="2"/>
        <v>1</v>
      </c>
      <c r="O14" s="11">
        <f>N14/N25</f>
        <v>8.9285714285714281E-3</v>
      </c>
    </row>
    <row r="15" spans="1:15" ht="18" customHeight="1" x14ac:dyDescent="0.25">
      <c r="A15" s="9" t="s">
        <v>13</v>
      </c>
      <c r="B15" s="10">
        <v>5</v>
      </c>
      <c r="C15" s="10">
        <v>1</v>
      </c>
      <c r="D15" s="10">
        <v>3</v>
      </c>
      <c r="E15" s="10"/>
      <c r="F15" s="12">
        <f t="shared" si="3"/>
        <v>9</v>
      </c>
      <c r="G15" s="11">
        <f>F15/F18</f>
        <v>8.0357142857142863E-2</v>
      </c>
      <c r="I15" s="13" t="s">
        <v>74</v>
      </c>
      <c r="J15" s="10">
        <v>1</v>
      </c>
      <c r="K15" s="10"/>
      <c r="L15" s="10">
        <v>1</v>
      </c>
      <c r="M15" s="10"/>
      <c r="N15" s="12">
        <f>SUM(J15:M15)</f>
        <v>2</v>
      </c>
      <c r="O15" s="11">
        <f>N15/N25</f>
        <v>1.7857142857142856E-2</v>
      </c>
    </row>
    <row r="16" spans="1:15" ht="18" customHeight="1" x14ac:dyDescent="0.25">
      <c r="A16" s="9" t="s">
        <v>15</v>
      </c>
      <c r="B16" s="10">
        <v>1</v>
      </c>
      <c r="C16" s="10">
        <v>1</v>
      </c>
      <c r="D16" s="10"/>
      <c r="E16" s="10"/>
      <c r="F16" s="12">
        <f t="shared" si="3"/>
        <v>2</v>
      </c>
      <c r="G16" s="11">
        <f>F16/F18</f>
        <v>1.7857142857142856E-2</v>
      </c>
      <c r="I16" s="13" t="s">
        <v>93</v>
      </c>
      <c r="J16" s="10"/>
      <c r="K16" s="10"/>
      <c r="L16" s="10">
        <v>1</v>
      </c>
      <c r="M16" s="10"/>
      <c r="N16" s="12">
        <f>SUM(J16:M16)</f>
        <v>1</v>
      </c>
      <c r="O16" s="11">
        <f>N16/N25</f>
        <v>8.9285714285714281E-3</v>
      </c>
    </row>
    <row r="17" spans="1:15" ht="18" customHeight="1" x14ac:dyDescent="0.25">
      <c r="A17" s="9" t="s">
        <v>16</v>
      </c>
      <c r="B17" s="10"/>
      <c r="C17" s="10"/>
      <c r="D17" s="10">
        <v>2</v>
      </c>
      <c r="E17" s="10"/>
      <c r="F17" s="12">
        <f t="shared" si="3"/>
        <v>2</v>
      </c>
      <c r="G17" s="11">
        <f>F17/F18</f>
        <v>1.7857142857142856E-2</v>
      </c>
      <c r="I17" s="13" t="s">
        <v>75</v>
      </c>
      <c r="J17" s="10">
        <v>2</v>
      </c>
      <c r="K17" s="10">
        <v>5</v>
      </c>
      <c r="L17" s="10">
        <v>2</v>
      </c>
      <c r="M17" s="10"/>
      <c r="N17" s="12">
        <f>SUM(J17:M17)</f>
        <v>9</v>
      </c>
      <c r="O17" s="11">
        <f>N17/N25</f>
        <v>8.0357142857142863E-2</v>
      </c>
    </row>
    <row r="18" spans="1:15" ht="18" customHeight="1" thickBot="1" x14ac:dyDescent="0.3">
      <c r="A18" s="6" t="s">
        <v>18</v>
      </c>
      <c r="B18" s="7">
        <f>SUM(B2:B17)</f>
        <v>48</v>
      </c>
      <c r="C18" s="7">
        <f>SUM(C2:C17)</f>
        <v>34</v>
      </c>
      <c r="D18" s="7">
        <f>SUM(D2:D17)</f>
        <v>29</v>
      </c>
      <c r="E18" s="7">
        <f>SUM(E2:E17)</f>
        <v>1</v>
      </c>
      <c r="F18" s="7">
        <f>SUM(F2:F17)</f>
        <v>112</v>
      </c>
      <c r="G18" s="8"/>
      <c r="I18" s="13" t="s">
        <v>76</v>
      </c>
      <c r="J18" s="10"/>
      <c r="K18" s="10"/>
      <c r="L18" s="10">
        <v>1</v>
      </c>
      <c r="M18" s="10"/>
      <c r="N18" s="12">
        <f>SUM(J18:M18)</f>
        <v>1</v>
      </c>
      <c r="O18" s="11">
        <f>N18/N25</f>
        <v>8.9285714285714281E-3</v>
      </c>
    </row>
    <row r="19" spans="1:15" ht="18" customHeight="1" thickTop="1" thickBot="1" x14ac:dyDescent="0.3">
      <c r="I19" s="13" t="s">
        <v>77</v>
      </c>
      <c r="J19" s="10"/>
      <c r="K19" s="10">
        <v>1</v>
      </c>
      <c r="L19" s="10"/>
      <c r="M19" s="10"/>
      <c r="N19" s="12">
        <f>SUM(J19:M19)</f>
        <v>1</v>
      </c>
      <c r="O19" s="11">
        <f>N19/N25</f>
        <v>8.9285714285714281E-3</v>
      </c>
    </row>
    <row r="20" spans="1:15" ht="18" customHeight="1" thickTop="1" x14ac:dyDescent="0.25">
      <c r="A20" s="3" t="s">
        <v>36</v>
      </c>
      <c r="B20" s="4" t="s">
        <v>21</v>
      </c>
      <c r="C20" s="4" t="s">
        <v>22</v>
      </c>
      <c r="D20" s="4" t="s">
        <v>23</v>
      </c>
      <c r="E20" s="4" t="s">
        <v>25</v>
      </c>
      <c r="F20" s="4" t="s">
        <v>18</v>
      </c>
      <c r="G20" s="5" t="s">
        <v>20</v>
      </c>
      <c r="I20" s="13" t="s">
        <v>79</v>
      </c>
      <c r="J20" s="10">
        <v>11</v>
      </c>
      <c r="K20" s="10">
        <v>4</v>
      </c>
      <c r="L20" s="10">
        <v>4</v>
      </c>
      <c r="M20" s="10"/>
      <c r="N20" s="12">
        <f>SUM(J20:M20)</f>
        <v>19</v>
      </c>
      <c r="O20" s="11">
        <f>N20/N25</f>
        <v>0.16964285714285715</v>
      </c>
    </row>
    <row r="21" spans="1:15" ht="18" customHeight="1" x14ac:dyDescent="0.25">
      <c r="A21" s="9" t="s">
        <v>28</v>
      </c>
      <c r="B21" s="10"/>
      <c r="C21" s="10">
        <v>3</v>
      </c>
      <c r="D21" s="10">
        <v>1</v>
      </c>
      <c r="E21" s="10"/>
      <c r="F21" s="12">
        <f>SUM(B21:E21)</f>
        <v>4</v>
      </c>
      <c r="G21" s="11">
        <f>F21/F28</f>
        <v>3.5714285714285712E-2</v>
      </c>
      <c r="I21" s="13" t="s">
        <v>80</v>
      </c>
      <c r="J21" s="10"/>
      <c r="K21" s="10">
        <v>3</v>
      </c>
      <c r="L21" s="10">
        <v>1</v>
      </c>
      <c r="M21" s="10"/>
      <c r="N21" s="12">
        <f>SUM(J21:M21)</f>
        <v>4</v>
      </c>
      <c r="O21" s="11">
        <f>N21/N25</f>
        <v>3.5714285714285712E-2</v>
      </c>
    </row>
    <row r="22" spans="1:15" ht="18" customHeight="1" x14ac:dyDescent="0.25">
      <c r="A22" s="9" t="s">
        <v>29</v>
      </c>
      <c r="B22" s="10"/>
      <c r="C22" s="10"/>
      <c r="D22" s="10">
        <v>5</v>
      </c>
      <c r="E22" s="10"/>
      <c r="F22" s="12">
        <f>SUM(B22:E22)</f>
        <v>5</v>
      </c>
      <c r="G22" s="11">
        <f>F22/F28</f>
        <v>4.4642857142857144E-2</v>
      </c>
      <c r="I22" s="13" t="s">
        <v>81</v>
      </c>
      <c r="J22" s="10"/>
      <c r="K22" s="10"/>
      <c r="L22" s="10">
        <v>4</v>
      </c>
      <c r="M22" s="10"/>
      <c r="N22" s="12">
        <f>SUM(J22:M22)</f>
        <v>4</v>
      </c>
      <c r="O22" s="11">
        <f>N22/N25</f>
        <v>3.5714285714285712E-2</v>
      </c>
    </row>
    <row r="23" spans="1:15" ht="18" customHeight="1" x14ac:dyDescent="0.25">
      <c r="A23" s="9" t="s">
        <v>30</v>
      </c>
      <c r="B23" s="10">
        <v>2</v>
      </c>
      <c r="C23" s="10">
        <v>3</v>
      </c>
      <c r="D23" s="10">
        <v>2</v>
      </c>
      <c r="E23" s="10"/>
      <c r="F23" s="12">
        <f>SUM(B23:E23)</f>
        <v>7</v>
      </c>
      <c r="G23" s="11">
        <f>F23/F28</f>
        <v>6.25E-2</v>
      </c>
      <c r="I23" s="13" t="s">
        <v>82</v>
      </c>
      <c r="J23" s="10">
        <v>15</v>
      </c>
      <c r="K23" s="10">
        <v>3</v>
      </c>
      <c r="L23" s="10">
        <v>8</v>
      </c>
      <c r="M23" s="10"/>
      <c r="N23" s="12">
        <f>SUM(J23:M23)</f>
        <v>26</v>
      </c>
      <c r="O23" s="11">
        <f>N23/N25</f>
        <v>0.23214285714285715</v>
      </c>
    </row>
    <row r="24" spans="1:15" ht="18" customHeight="1" x14ac:dyDescent="0.25">
      <c r="A24" s="9" t="s">
        <v>31</v>
      </c>
      <c r="B24" s="10">
        <v>13</v>
      </c>
      <c r="C24" s="10">
        <v>2</v>
      </c>
      <c r="D24" s="10">
        <v>7</v>
      </c>
      <c r="E24" s="10"/>
      <c r="F24" s="12">
        <f>SUM(B24:E24)</f>
        <v>22</v>
      </c>
      <c r="G24" s="11">
        <f>F24/F28</f>
        <v>0.19642857142857142</v>
      </c>
      <c r="I24" s="13" t="s">
        <v>83</v>
      </c>
      <c r="J24" s="10">
        <v>3</v>
      </c>
      <c r="K24" s="10">
        <v>2</v>
      </c>
      <c r="L24" s="10"/>
      <c r="M24" s="10">
        <v>1</v>
      </c>
      <c r="N24" s="12">
        <f>SUM(J24:M24)</f>
        <v>6</v>
      </c>
      <c r="O24" s="11">
        <f>N24/N25</f>
        <v>5.3571428571428568E-2</v>
      </c>
    </row>
    <row r="25" spans="1:15" ht="18" customHeight="1" thickBot="1" x14ac:dyDescent="0.3">
      <c r="A25" s="9" t="s">
        <v>32</v>
      </c>
      <c r="B25" s="10">
        <v>2</v>
      </c>
      <c r="C25" s="10">
        <v>3</v>
      </c>
      <c r="D25" s="10">
        <v>2</v>
      </c>
      <c r="E25" s="10"/>
      <c r="F25" s="12">
        <f>SUM(B25:E25)</f>
        <v>7</v>
      </c>
      <c r="G25" s="11">
        <f>F25/F28</f>
        <v>6.25E-2</v>
      </c>
      <c r="I25" s="6" t="s">
        <v>17</v>
      </c>
      <c r="J25" s="7">
        <f>SUM(J2:J24)</f>
        <v>48</v>
      </c>
      <c r="K25" s="7">
        <f>SUM(K2:K24)</f>
        <v>34</v>
      </c>
      <c r="L25" s="7">
        <f>SUM(L2:L24)</f>
        <v>29</v>
      </c>
      <c r="M25" s="7">
        <f>SUM(M2:M24)</f>
        <v>1</v>
      </c>
      <c r="N25" s="7">
        <f>SUM(N2:N24)</f>
        <v>112</v>
      </c>
      <c r="O25" s="8"/>
    </row>
    <row r="26" spans="1:15" ht="18" customHeight="1" thickTop="1" x14ac:dyDescent="0.25">
      <c r="A26" s="9" t="s">
        <v>34</v>
      </c>
      <c r="B26" s="10">
        <v>15</v>
      </c>
      <c r="C26" s="10">
        <v>14</v>
      </c>
      <c r="D26" s="10">
        <v>6</v>
      </c>
      <c r="E26" s="10"/>
      <c r="F26" s="12">
        <f>SUM(B26:E26)</f>
        <v>35</v>
      </c>
      <c r="G26" s="11">
        <f>F26/F28</f>
        <v>0.3125</v>
      </c>
    </row>
    <row r="27" spans="1:15" ht="18" customHeight="1" x14ac:dyDescent="0.25">
      <c r="A27" s="9" t="s">
        <v>35</v>
      </c>
      <c r="B27" s="10">
        <v>16</v>
      </c>
      <c r="C27" s="10">
        <v>9</v>
      </c>
      <c r="D27" s="10">
        <v>6</v>
      </c>
      <c r="E27" s="10">
        <v>1</v>
      </c>
      <c r="F27" s="12">
        <f>SUM(B27:E27)</f>
        <v>32</v>
      </c>
      <c r="G27" s="11">
        <f>F27/F28</f>
        <v>0.2857142857142857</v>
      </c>
    </row>
    <row r="28" spans="1:15" ht="18" customHeight="1" thickBot="1" x14ac:dyDescent="0.3">
      <c r="A28" s="6" t="s">
        <v>18</v>
      </c>
      <c r="B28" s="7">
        <f>SUM(B21:B27)</f>
        <v>48</v>
      </c>
      <c r="C28" s="7">
        <f>SUM(C21:C27)</f>
        <v>34</v>
      </c>
      <c r="D28" s="7">
        <f>SUM(D21:D27)</f>
        <v>29</v>
      </c>
      <c r="E28" s="7">
        <f>SUM(E21:E27)</f>
        <v>1</v>
      </c>
      <c r="F28" s="7">
        <f>SUM(F21:F27)</f>
        <v>112</v>
      </c>
      <c r="G28" s="8"/>
    </row>
    <row r="29" spans="1:15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études de l'environnement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27" sqref="A27"/>
    </sheetView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4" width="5.140625" style="2" customWidth="1"/>
    <col min="5" max="6" width="7.7109375" style="2" bestFit="1" customWidth="1"/>
    <col min="7" max="7" width="10.140625" style="1" customWidth="1"/>
    <col min="8" max="8" width="61.5703125" style="1" customWidth="1"/>
    <col min="9" max="9" width="5.140625" style="2" bestFit="1" customWidth="1"/>
    <col min="10" max="10" width="5.140625" style="2" customWidth="1"/>
    <col min="11" max="11" width="5.140625" style="2" bestFit="1" customWidth="1"/>
    <col min="12" max="13" width="7.7109375" style="2" bestFit="1" customWidth="1"/>
    <col min="14" max="16384" width="11.42578125" style="1"/>
  </cols>
  <sheetData>
    <row r="1" spans="1:13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18</v>
      </c>
      <c r="F1" s="5" t="s">
        <v>20</v>
      </c>
      <c r="H1" s="3" t="s">
        <v>84</v>
      </c>
      <c r="I1" s="4" t="s">
        <v>21</v>
      </c>
      <c r="J1" s="4" t="s">
        <v>22</v>
      </c>
      <c r="K1" s="4" t="s">
        <v>23</v>
      </c>
      <c r="L1" s="4" t="s">
        <v>18</v>
      </c>
      <c r="M1" s="5" t="s">
        <v>20</v>
      </c>
    </row>
    <row r="2" spans="1:13" ht="18" customHeight="1" x14ac:dyDescent="0.25">
      <c r="A2" s="9" t="s">
        <v>2</v>
      </c>
      <c r="B2" s="10">
        <v>1</v>
      </c>
      <c r="C2" s="10">
        <v>1</v>
      </c>
      <c r="D2" s="10">
        <v>1</v>
      </c>
      <c r="E2" s="12">
        <f>SUM(B2:D2)</f>
        <v>3</v>
      </c>
      <c r="F2" s="11">
        <f>E2/E7</f>
        <v>0.1</v>
      </c>
      <c r="H2" s="13" t="s">
        <v>40</v>
      </c>
      <c r="I2" s="10"/>
      <c r="J2" s="10"/>
      <c r="K2" s="10">
        <v>1</v>
      </c>
      <c r="L2" s="12">
        <f>SUM(I2:K2)</f>
        <v>1</v>
      </c>
      <c r="M2" s="11">
        <f>L2/L14</f>
        <v>3.3333333333333333E-2</v>
      </c>
    </row>
    <row r="3" spans="1:13" ht="18" customHeight="1" x14ac:dyDescent="0.25">
      <c r="A3" s="9" t="s">
        <v>6</v>
      </c>
      <c r="B3" s="10">
        <v>2</v>
      </c>
      <c r="C3" s="10">
        <v>4</v>
      </c>
      <c r="D3" s="10"/>
      <c r="E3" s="12">
        <f t="shared" ref="E3:E6" si="0">SUM(B3:D3)</f>
        <v>6</v>
      </c>
      <c r="F3" s="11">
        <f>E3/E7</f>
        <v>0.2</v>
      </c>
      <c r="H3" s="13" t="s">
        <v>51</v>
      </c>
      <c r="I3" s="10"/>
      <c r="J3" s="10">
        <v>1</v>
      </c>
      <c r="K3" s="10"/>
      <c r="L3" s="12">
        <f>SUM(I3:K3)</f>
        <v>1</v>
      </c>
      <c r="M3" s="11">
        <f>L3/L14</f>
        <v>3.3333333333333333E-2</v>
      </c>
    </row>
    <row r="4" spans="1:13" ht="18" customHeight="1" x14ac:dyDescent="0.25">
      <c r="A4" s="9" t="s">
        <v>12</v>
      </c>
      <c r="B4" s="10">
        <v>1</v>
      </c>
      <c r="C4" s="10">
        <v>2</v>
      </c>
      <c r="D4" s="10"/>
      <c r="E4" s="12">
        <f t="shared" si="0"/>
        <v>3</v>
      </c>
      <c r="F4" s="11">
        <f>E4/E7</f>
        <v>0.1</v>
      </c>
      <c r="H4" s="13" t="s">
        <v>54</v>
      </c>
      <c r="I4" s="10">
        <v>1</v>
      </c>
      <c r="J4" s="10"/>
      <c r="K4" s="10"/>
      <c r="L4" s="12">
        <f>SUM(I4:K4)</f>
        <v>1</v>
      </c>
      <c r="M4" s="11">
        <f>L4/L14</f>
        <v>3.3333333333333333E-2</v>
      </c>
    </row>
    <row r="5" spans="1:13" ht="18" customHeight="1" x14ac:dyDescent="0.25">
      <c r="A5" s="9" t="s">
        <v>13</v>
      </c>
      <c r="B5" s="10">
        <v>2</v>
      </c>
      <c r="C5" s="10">
        <v>7</v>
      </c>
      <c r="D5" s="10">
        <v>4</v>
      </c>
      <c r="E5" s="12">
        <f t="shared" si="0"/>
        <v>13</v>
      </c>
      <c r="F5" s="11">
        <f>E5/E7</f>
        <v>0.43333333333333335</v>
      </c>
      <c r="H5" s="13" t="s">
        <v>62</v>
      </c>
      <c r="I5" s="10">
        <v>1</v>
      </c>
      <c r="J5" s="10">
        <v>1</v>
      </c>
      <c r="K5" s="10"/>
      <c r="L5" s="12">
        <f>SUM(I5:K5)</f>
        <v>2</v>
      </c>
      <c r="M5" s="11">
        <f>L5/L14</f>
        <v>6.6666666666666666E-2</v>
      </c>
    </row>
    <row r="6" spans="1:13" ht="18" customHeight="1" x14ac:dyDescent="0.25">
      <c r="A6" s="9" t="s">
        <v>15</v>
      </c>
      <c r="B6" s="10">
        <v>1</v>
      </c>
      <c r="C6" s="10">
        <v>2</v>
      </c>
      <c r="D6" s="10">
        <v>2</v>
      </c>
      <c r="E6" s="12">
        <f t="shared" si="0"/>
        <v>5</v>
      </c>
      <c r="F6" s="11">
        <f>E6/E7</f>
        <v>0.16666666666666666</v>
      </c>
      <c r="H6" s="13" t="s">
        <v>64</v>
      </c>
      <c r="I6" s="10"/>
      <c r="J6" s="10">
        <v>7</v>
      </c>
      <c r="K6" s="10">
        <v>2</v>
      </c>
      <c r="L6" s="12">
        <f>SUM(I6:K6)</f>
        <v>9</v>
      </c>
      <c r="M6" s="11">
        <f>L6/L14</f>
        <v>0.3</v>
      </c>
    </row>
    <row r="7" spans="1:13" ht="18" customHeight="1" thickBot="1" x14ac:dyDescent="0.3">
      <c r="A7" s="6" t="s">
        <v>18</v>
      </c>
      <c r="B7" s="7">
        <f>SUM(B2:B6)</f>
        <v>7</v>
      </c>
      <c r="C7" s="7">
        <f>SUM(C2:C6)</f>
        <v>16</v>
      </c>
      <c r="D7" s="7">
        <f>SUM(D2:D6)</f>
        <v>7</v>
      </c>
      <c r="E7" s="7">
        <f>SUM(E2:E6)</f>
        <v>30</v>
      </c>
      <c r="F7" s="8"/>
      <c r="H7" s="13" t="s">
        <v>70</v>
      </c>
      <c r="I7" s="10"/>
      <c r="J7" s="10">
        <v>1</v>
      </c>
      <c r="K7" s="10">
        <v>1</v>
      </c>
      <c r="L7" s="12">
        <f>SUM(I7:K7)</f>
        <v>2</v>
      </c>
      <c r="M7" s="11">
        <f>L7/L14</f>
        <v>6.6666666666666666E-2</v>
      </c>
    </row>
    <row r="8" spans="1:13" ht="18" customHeight="1" thickTop="1" thickBot="1" x14ac:dyDescent="0.3">
      <c r="H8" s="13" t="s">
        <v>72</v>
      </c>
      <c r="I8" s="10"/>
      <c r="J8" s="10">
        <v>1</v>
      </c>
      <c r="K8" s="10"/>
      <c r="L8" s="12">
        <f>SUM(I8:K8)</f>
        <v>1</v>
      </c>
      <c r="M8" s="11">
        <f>L8/L14</f>
        <v>3.3333333333333333E-2</v>
      </c>
    </row>
    <row r="9" spans="1:13" ht="18" customHeight="1" thickTop="1" x14ac:dyDescent="0.25">
      <c r="A9" s="3" t="s">
        <v>36</v>
      </c>
      <c r="B9" s="4" t="s">
        <v>21</v>
      </c>
      <c r="C9" s="4" t="s">
        <v>22</v>
      </c>
      <c r="D9" s="4" t="s">
        <v>23</v>
      </c>
      <c r="E9" s="4" t="s">
        <v>18</v>
      </c>
      <c r="F9" s="5" t="s">
        <v>20</v>
      </c>
      <c r="H9" s="13" t="s">
        <v>75</v>
      </c>
      <c r="I9" s="10">
        <v>2</v>
      </c>
      <c r="J9" s="10">
        <v>2</v>
      </c>
      <c r="K9" s="10"/>
      <c r="L9" s="12">
        <f>SUM(I9:K9)</f>
        <v>4</v>
      </c>
      <c r="M9" s="11">
        <f>L9/L14</f>
        <v>0.13333333333333333</v>
      </c>
    </row>
    <row r="10" spans="1:13" ht="18" customHeight="1" x14ac:dyDescent="0.25">
      <c r="A10" s="9" t="s">
        <v>28</v>
      </c>
      <c r="B10" s="10"/>
      <c r="C10" s="10">
        <v>2</v>
      </c>
      <c r="D10" s="10">
        <v>2</v>
      </c>
      <c r="E10" s="12">
        <f>SUM(B10:D10)</f>
        <v>4</v>
      </c>
      <c r="F10" s="11">
        <f>E10/E16</f>
        <v>0.13333333333333333</v>
      </c>
      <c r="H10" s="13" t="s">
        <v>76</v>
      </c>
      <c r="I10" s="10">
        <v>1</v>
      </c>
      <c r="J10" s="10"/>
      <c r="K10" s="10"/>
      <c r="L10" s="12">
        <f>SUM(I10:K10)</f>
        <v>1</v>
      </c>
      <c r="M10" s="11">
        <f>L10/L14</f>
        <v>3.3333333333333333E-2</v>
      </c>
    </row>
    <row r="11" spans="1:13" ht="18" customHeight="1" x14ac:dyDescent="0.25">
      <c r="A11" s="9" t="s">
        <v>29</v>
      </c>
      <c r="B11" s="10">
        <v>1</v>
      </c>
      <c r="C11" s="10">
        <v>1</v>
      </c>
      <c r="D11" s="10">
        <v>1</v>
      </c>
      <c r="E11" s="12">
        <f>SUM(B11:D11)</f>
        <v>3</v>
      </c>
      <c r="F11" s="11">
        <f>E11/E16</f>
        <v>0.1</v>
      </c>
      <c r="H11" s="13" t="s">
        <v>79</v>
      </c>
      <c r="I11" s="10">
        <v>1</v>
      </c>
      <c r="J11" s="10"/>
      <c r="K11" s="10"/>
      <c r="L11" s="12">
        <f>SUM(I11:K11)</f>
        <v>1</v>
      </c>
      <c r="M11" s="11">
        <f>L11/L14</f>
        <v>3.3333333333333333E-2</v>
      </c>
    </row>
    <row r="12" spans="1:13" ht="18" customHeight="1" x14ac:dyDescent="0.25">
      <c r="A12" s="9" t="s">
        <v>30</v>
      </c>
      <c r="B12" s="10">
        <v>1</v>
      </c>
      <c r="C12" s="10">
        <v>9</v>
      </c>
      <c r="D12" s="10">
        <v>2</v>
      </c>
      <c r="E12" s="12">
        <f>SUM(B12:D12)</f>
        <v>12</v>
      </c>
      <c r="F12" s="11">
        <f>E12/E16</f>
        <v>0.4</v>
      </c>
      <c r="H12" s="13" t="s">
        <v>80</v>
      </c>
      <c r="I12" s="10"/>
      <c r="J12" s="10">
        <v>2</v>
      </c>
      <c r="K12" s="10">
        <v>2</v>
      </c>
      <c r="L12" s="12">
        <f>SUM(I12:K12)</f>
        <v>4</v>
      </c>
      <c r="M12" s="11">
        <f>L12/L14</f>
        <v>0.13333333333333333</v>
      </c>
    </row>
    <row r="13" spans="1:13" ht="18" customHeight="1" x14ac:dyDescent="0.25">
      <c r="A13" s="9" t="s">
        <v>32</v>
      </c>
      <c r="B13" s="10">
        <v>2</v>
      </c>
      <c r="C13" s="10">
        <v>2</v>
      </c>
      <c r="D13" s="10">
        <v>1</v>
      </c>
      <c r="E13" s="12">
        <f>SUM(B13:D13)</f>
        <v>5</v>
      </c>
      <c r="F13" s="11">
        <f>E13/E16</f>
        <v>0.16666666666666666</v>
      </c>
      <c r="H13" s="13" t="s">
        <v>81</v>
      </c>
      <c r="I13" s="10">
        <v>1</v>
      </c>
      <c r="J13" s="10">
        <v>1</v>
      </c>
      <c r="K13" s="10">
        <v>1</v>
      </c>
      <c r="L13" s="12">
        <f>SUM(I13:K13)</f>
        <v>3</v>
      </c>
      <c r="M13" s="11">
        <f>L13/L14</f>
        <v>0.1</v>
      </c>
    </row>
    <row r="14" spans="1:13" ht="18" customHeight="1" thickBot="1" x14ac:dyDescent="0.3">
      <c r="A14" s="9" t="s">
        <v>34</v>
      </c>
      <c r="B14" s="10"/>
      <c r="C14" s="10">
        <v>2</v>
      </c>
      <c r="D14" s="10">
        <v>1</v>
      </c>
      <c r="E14" s="12">
        <f>SUM(B14:D14)</f>
        <v>3</v>
      </c>
      <c r="F14" s="11">
        <f>E14/E16</f>
        <v>0.1</v>
      </c>
      <c r="H14" s="6" t="s">
        <v>17</v>
      </c>
      <c r="I14" s="7">
        <f>SUM(I2:I13)</f>
        <v>7</v>
      </c>
      <c r="J14" s="7">
        <f>SUM(J2:J13)</f>
        <v>16</v>
      </c>
      <c r="K14" s="7">
        <f>SUM(K2:K13)</f>
        <v>7</v>
      </c>
      <c r="L14" s="7">
        <f>SUM(L2:L13)</f>
        <v>30</v>
      </c>
      <c r="M14" s="8"/>
    </row>
    <row r="15" spans="1:13" ht="18" customHeight="1" thickTop="1" x14ac:dyDescent="0.25">
      <c r="A15" s="9" t="s">
        <v>35</v>
      </c>
      <c r="B15" s="10">
        <v>3</v>
      </c>
      <c r="C15" s="10"/>
      <c r="D15" s="10"/>
      <c r="E15" s="12">
        <f>SUM(B15:D15)</f>
        <v>3</v>
      </c>
      <c r="F15" s="11">
        <f>E15/E16</f>
        <v>0.1</v>
      </c>
    </row>
    <row r="16" spans="1:13" ht="18" customHeight="1" thickBot="1" x14ac:dyDescent="0.3">
      <c r="A16" s="6" t="s">
        <v>18</v>
      </c>
      <c r="B16" s="7">
        <f>SUM(B10:B15)</f>
        <v>7</v>
      </c>
      <c r="C16" s="7">
        <f>SUM(C10:C15)</f>
        <v>16</v>
      </c>
      <c r="D16" s="7">
        <f>SUM(D10:D15)</f>
        <v>7</v>
      </c>
      <c r="E16" s="7">
        <f>SUM(E10:E15)</f>
        <v>30</v>
      </c>
      <c r="F16" s="8"/>
    </row>
    <row r="17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économique
Été 2020 à Hiver 2021&amp;R&amp;"+,Normal"&amp;9Service des stages et du
développement professionnel</oddHeader>
  </headerFooter>
  <colBreaks count="1" manualBreakCount="1">
    <brk id="7" max="1048575" man="1"/>
  </colBreak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H31" sqref="H31"/>
    </sheetView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4" width="5.140625" style="2" customWidth="1"/>
    <col min="5" max="5" width="5.140625" style="2" bestFit="1" customWidth="1"/>
    <col min="6" max="7" width="7.7109375" style="2" bestFit="1" customWidth="1"/>
    <col min="8" max="8" width="10.140625" style="1" customWidth="1"/>
    <col min="9" max="9" width="61.5703125" style="1" customWidth="1"/>
    <col min="10" max="10" width="5.140625" style="2" bestFit="1" customWidth="1"/>
    <col min="11" max="11" width="5.140625" style="2" customWidth="1"/>
    <col min="12" max="13" width="5.140625" style="2" bestFit="1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18</v>
      </c>
      <c r="G1" s="5" t="s">
        <v>20</v>
      </c>
      <c r="I1" s="3" t="s">
        <v>84</v>
      </c>
      <c r="J1" s="4" t="s">
        <v>21</v>
      </c>
      <c r="K1" s="4" t="s">
        <v>22</v>
      </c>
      <c r="L1" s="4" t="s">
        <v>23</v>
      </c>
      <c r="M1" s="4" t="s">
        <v>25</v>
      </c>
      <c r="N1" s="4" t="s">
        <v>18</v>
      </c>
      <c r="O1" s="5" t="s">
        <v>20</v>
      </c>
    </row>
    <row r="2" spans="1:15" ht="18" customHeight="1" x14ac:dyDescent="0.25">
      <c r="A2" s="9" t="s">
        <v>0</v>
      </c>
      <c r="B2" s="10">
        <v>4</v>
      </c>
      <c r="C2" s="10">
        <v>2</v>
      </c>
      <c r="D2" s="10">
        <v>3</v>
      </c>
      <c r="E2" s="10"/>
      <c r="F2" s="12">
        <f>SUM(B2:E2)</f>
        <v>9</v>
      </c>
      <c r="G2" s="11">
        <f>F2/F20</f>
        <v>8.1818181818181818E-2</v>
      </c>
      <c r="I2" s="13" t="s">
        <v>38</v>
      </c>
      <c r="J2" s="10">
        <v>2</v>
      </c>
      <c r="K2" s="10"/>
      <c r="L2" s="10">
        <v>1</v>
      </c>
      <c r="M2" s="10"/>
      <c r="N2" s="12">
        <f>SUM(J2:M2)</f>
        <v>3</v>
      </c>
      <c r="O2" s="11">
        <f>N2/N22</f>
        <v>2.7272727272727271E-2</v>
      </c>
    </row>
    <row r="3" spans="1:15" ht="18" customHeight="1" x14ac:dyDescent="0.25">
      <c r="A3" s="9" t="s">
        <v>1</v>
      </c>
      <c r="B3" s="10"/>
      <c r="C3" s="10">
        <v>1</v>
      </c>
      <c r="D3" s="10"/>
      <c r="E3" s="10"/>
      <c r="F3" s="12">
        <f>SUM(B3:E3)</f>
        <v>1</v>
      </c>
      <c r="G3" s="11">
        <f>F3/F20</f>
        <v>9.0909090909090905E-3</v>
      </c>
      <c r="I3" s="13" t="s">
        <v>39</v>
      </c>
      <c r="J3" s="10"/>
      <c r="K3" s="10"/>
      <c r="L3" s="10">
        <v>1</v>
      </c>
      <c r="M3" s="10"/>
      <c r="N3" s="12">
        <f>SUM(J3:M3)</f>
        <v>1</v>
      </c>
      <c r="O3" s="11">
        <f>N3/N22</f>
        <v>9.0909090909090905E-3</v>
      </c>
    </row>
    <row r="4" spans="1:15" ht="18" customHeight="1" x14ac:dyDescent="0.25">
      <c r="A4" s="9" t="s">
        <v>2</v>
      </c>
      <c r="B4" s="10">
        <v>1</v>
      </c>
      <c r="C4" s="10">
        <v>2</v>
      </c>
      <c r="D4" s="10">
        <v>2</v>
      </c>
      <c r="E4" s="10">
        <v>1</v>
      </c>
      <c r="F4" s="12">
        <f>SUM(B4:E4)</f>
        <v>6</v>
      </c>
      <c r="G4" s="11">
        <f>F4/F20</f>
        <v>5.4545454545454543E-2</v>
      </c>
      <c r="I4" s="13" t="s">
        <v>41</v>
      </c>
      <c r="J4" s="10"/>
      <c r="K4" s="10">
        <v>1</v>
      </c>
      <c r="L4" s="10"/>
      <c r="M4" s="10"/>
      <c r="N4" s="12">
        <f>SUM(J4:M4)</f>
        <v>1</v>
      </c>
      <c r="O4" s="11">
        <f>N4/N22</f>
        <v>9.0909090909090905E-3</v>
      </c>
    </row>
    <row r="5" spans="1:15" ht="18" customHeight="1" x14ac:dyDescent="0.25">
      <c r="A5" s="9" t="s">
        <v>3</v>
      </c>
      <c r="B5" s="10">
        <v>2</v>
      </c>
      <c r="C5" s="10">
        <v>3</v>
      </c>
      <c r="D5" s="10">
        <v>1</v>
      </c>
      <c r="E5" s="10"/>
      <c r="F5" s="12">
        <f>SUM(B5:E5)</f>
        <v>6</v>
      </c>
      <c r="G5" s="11">
        <f>F5/F20</f>
        <v>5.4545454545454543E-2</v>
      </c>
      <c r="I5" s="13" t="s">
        <v>42</v>
      </c>
      <c r="J5" s="10">
        <v>1</v>
      </c>
      <c r="K5" s="10">
        <v>2</v>
      </c>
      <c r="L5" s="10">
        <v>2</v>
      </c>
      <c r="M5" s="10"/>
      <c r="N5" s="12">
        <f>SUM(J5:M5)</f>
        <v>5</v>
      </c>
      <c r="O5" s="11">
        <f>N5/N22</f>
        <v>4.5454545454545456E-2</v>
      </c>
    </row>
    <row r="6" spans="1:15" ht="18" customHeight="1" x14ac:dyDescent="0.25">
      <c r="A6" s="9" t="s">
        <v>4</v>
      </c>
      <c r="B6" s="10">
        <v>1</v>
      </c>
      <c r="C6" s="10"/>
      <c r="D6" s="10"/>
      <c r="E6" s="10"/>
      <c r="F6" s="12">
        <f>SUM(B6:E6)</f>
        <v>1</v>
      </c>
      <c r="G6" s="11">
        <f>F6/F20</f>
        <v>9.0909090909090905E-3</v>
      </c>
      <c r="I6" s="13" t="s">
        <v>49</v>
      </c>
      <c r="J6" s="10">
        <v>1</v>
      </c>
      <c r="K6" s="10"/>
      <c r="L6" s="10"/>
      <c r="M6" s="10"/>
      <c r="N6" s="12">
        <f>SUM(J6:M6)</f>
        <v>1</v>
      </c>
      <c r="O6" s="11">
        <f>N6/N22</f>
        <v>9.0909090909090905E-3</v>
      </c>
    </row>
    <row r="7" spans="1:15" ht="18" customHeight="1" x14ac:dyDescent="0.25">
      <c r="A7" s="9" t="s">
        <v>5</v>
      </c>
      <c r="B7" s="10">
        <v>1</v>
      </c>
      <c r="C7" s="10"/>
      <c r="D7" s="10"/>
      <c r="E7" s="10"/>
      <c r="F7" s="12">
        <f>SUM(B7:E7)</f>
        <v>1</v>
      </c>
      <c r="G7" s="11">
        <f>F7/F20</f>
        <v>9.0909090909090905E-3</v>
      </c>
      <c r="I7" s="13" t="s">
        <v>52</v>
      </c>
      <c r="J7" s="10"/>
      <c r="K7" s="10">
        <v>1</v>
      </c>
      <c r="L7" s="10"/>
      <c r="M7" s="10"/>
      <c r="N7" s="12">
        <f>SUM(J7:M7)</f>
        <v>1</v>
      </c>
      <c r="O7" s="11">
        <f>N7/N22</f>
        <v>9.0909090909090905E-3</v>
      </c>
    </row>
    <row r="8" spans="1:15" ht="18" customHeight="1" x14ac:dyDescent="0.25">
      <c r="A8" s="9" t="s">
        <v>6</v>
      </c>
      <c r="B8" s="10">
        <v>11</v>
      </c>
      <c r="C8" s="10">
        <v>10</v>
      </c>
      <c r="D8" s="10">
        <v>8</v>
      </c>
      <c r="E8" s="10">
        <v>1</v>
      </c>
      <c r="F8" s="12">
        <f t="shared" ref="F8:F15" si="0">SUM(B8:E8)</f>
        <v>30</v>
      </c>
      <c r="G8" s="11">
        <f>F8/F20</f>
        <v>0.27272727272727271</v>
      </c>
      <c r="I8" s="13" t="s">
        <v>60</v>
      </c>
      <c r="J8" s="10">
        <v>1</v>
      </c>
      <c r="K8" s="10"/>
      <c r="L8" s="10"/>
      <c r="M8" s="10"/>
      <c r="N8" s="12">
        <f t="shared" ref="N8:N9" si="1">SUM(J8:M8)</f>
        <v>1</v>
      </c>
      <c r="O8" s="11">
        <f>N8/N22</f>
        <v>9.0909090909090905E-3</v>
      </c>
    </row>
    <row r="9" spans="1:15" ht="18" customHeight="1" x14ac:dyDescent="0.25">
      <c r="A9" s="9" t="s">
        <v>7</v>
      </c>
      <c r="B9" s="10">
        <v>2</v>
      </c>
      <c r="C9" s="10">
        <v>1</v>
      </c>
      <c r="D9" s="10">
        <v>2</v>
      </c>
      <c r="E9" s="10"/>
      <c r="F9" s="12">
        <f t="shared" si="0"/>
        <v>5</v>
      </c>
      <c r="G9" s="11">
        <f>F9/F20</f>
        <v>4.5454545454545456E-2</v>
      </c>
      <c r="I9" s="13" t="s">
        <v>70</v>
      </c>
      <c r="J9" s="10">
        <v>4</v>
      </c>
      <c r="K9" s="10">
        <v>3</v>
      </c>
      <c r="L9" s="10">
        <v>3</v>
      </c>
      <c r="M9" s="10"/>
      <c r="N9" s="12">
        <f t="shared" si="1"/>
        <v>10</v>
      </c>
      <c r="O9" s="11">
        <f>N9/N22</f>
        <v>9.0909090909090912E-2</v>
      </c>
    </row>
    <row r="10" spans="1:15" ht="18" customHeight="1" x14ac:dyDescent="0.25">
      <c r="A10" s="9" t="s">
        <v>91</v>
      </c>
      <c r="B10" s="10">
        <v>1</v>
      </c>
      <c r="C10" s="10"/>
      <c r="D10" s="10"/>
      <c r="E10" s="10"/>
      <c r="F10" s="12">
        <f t="shared" si="0"/>
        <v>1</v>
      </c>
      <c r="G10" s="11">
        <f>F10/F20</f>
        <v>9.0909090909090905E-3</v>
      </c>
      <c r="I10" s="13" t="s">
        <v>71</v>
      </c>
      <c r="J10" s="10">
        <v>5</v>
      </c>
      <c r="K10" s="10">
        <v>1</v>
      </c>
      <c r="L10" s="10">
        <v>3</v>
      </c>
      <c r="M10" s="10"/>
      <c r="N10" s="12">
        <f>SUM(J10:M10)</f>
        <v>9</v>
      </c>
      <c r="O10" s="11">
        <f>N10/N22</f>
        <v>8.1818181818181818E-2</v>
      </c>
    </row>
    <row r="11" spans="1:15" ht="18" customHeight="1" x14ac:dyDescent="0.25">
      <c r="A11" s="9" t="s">
        <v>8</v>
      </c>
      <c r="B11" s="10">
        <v>3</v>
      </c>
      <c r="C11" s="10">
        <v>3</v>
      </c>
      <c r="D11" s="10">
        <v>1</v>
      </c>
      <c r="E11" s="10"/>
      <c r="F11" s="12">
        <f t="shared" si="0"/>
        <v>7</v>
      </c>
      <c r="G11" s="11">
        <f>F11/F20</f>
        <v>6.363636363636363E-2</v>
      </c>
      <c r="I11" s="13" t="s">
        <v>73</v>
      </c>
      <c r="J11" s="10">
        <v>3</v>
      </c>
      <c r="K11" s="10"/>
      <c r="L11" s="10"/>
      <c r="M11" s="10"/>
      <c r="N11" s="12">
        <f>SUM(J11:M11)</f>
        <v>3</v>
      </c>
      <c r="O11" s="11">
        <f>N11/N22</f>
        <v>2.7272727272727271E-2</v>
      </c>
    </row>
    <row r="12" spans="1:15" ht="18" customHeight="1" x14ac:dyDescent="0.25">
      <c r="A12" s="9" t="s">
        <v>9</v>
      </c>
      <c r="B12" s="10"/>
      <c r="C12" s="10"/>
      <c r="D12" s="10">
        <v>1</v>
      </c>
      <c r="E12" s="10"/>
      <c r="F12" s="12">
        <f t="shared" si="0"/>
        <v>1</v>
      </c>
      <c r="G12" s="11">
        <f>F12/F20</f>
        <v>9.0909090909090905E-3</v>
      </c>
      <c r="I12" s="13" t="s">
        <v>74</v>
      </c>
      <c r="J12" s="10"/>
      <c r="K12" s="10"/>
      <c r="L12" s="10">
        <v>1</v>
      </c>
      <c r="M12" s="10"/>
      <c r="N12" s="12">
        <f>SUM(J12:M12)</f>
        <v>1</v>
      </c>
      <c r="O12" s="11">
        <f>N12/N22</f>
        <v>9.0909090909090905E-3</v>
      </c>
    </row>
    <row r="13" spans="1:15" ht="18" customHeight="1" x14ac:dyDescent="0.25">
      <c r="A13" s="9" t="s">
        <v>11</v>
      </c>
      <c r="B13" s="10">
        <v>2</v>
      </c>
      <c r="C13" s="10"/>
      <c r="D13" s="10"/>
      <c r="E13" s="10"/>
      <c r="F13" s="12">
        <f t="shared" si="0"/>
        <v>2</v>
      </c>
      <c r="G13" s="11">
        <f>F13/F20</f>
        <v>1.8181818181818181E-2</v>
      </c>
      <c r="I13" s="13" t="s">
        <v>75</v>
      </c>
      <c r="J13" s="10">
        <v>9</v>
      </c>
      <c r="K13" s="10">
        <v>8</v>
      </c>
      <c r="L13" s="10">
        <v>8</v>
      </c>
      <c r="M13" s="10">
        <v>1</v>
      </c>
      <c r="N13" s="12">
        <f>SUM(J13:M13)</f>
        <v>26</v>
      </c>
      <c r="O13" s="11">
        <f>N13/N22</f>
        <v>0.23636363636363636</v>
      </c>
    </row>
    <row r="14" spans="1:15" ht="18" customHeight="1" x14ac:dyDescent="0.25">
      <c r="A14" s="9" t="s">
        <v>12</v>
      </c>
      <c r="B14" s="10">
        <v>13</v>
      </c>
      <c r="C14" s="10">
        <v>8</v>
      </c>
      <c r="D14" s="10">
        <v>8</v>
      </c>
      <c r="E14" s="10"/>
      <c r="F14" s="12">
        <f t="shared" si="0"/>
        <v>29</v>
      </c>
      <c r="G14" s="11">
        <f>F14/F20</f>
        <v>0.26363636363636361</v>
      </c>
      <c r="I14" s="13" t="s">
        <v>76</v>
      </c>
      <c r="J14" s="10">
        <v>3</v>
      </c>
      <c r="K14" s="10"/>
      <c r="L14" s="10">
        <v>1</v>
      </c>
      <c r="M14" s="10"/>
      <c r="N14" s="12">
        <f>SUM(J14:M14)</f>
        <v>4</v>
      </c>
      <c r="O14" s="11">
        <f>N14/N22</f>
        <v>3.6363636363636362E-2</v>
      </c>
    </row>
    <row r="15" spans="1:15" ht="18" customHeight="1" x14ac:dyDescent="0.25">
      <c r="A15" s="9" t="s">
        <v>13</v>
      </c>
      <c r="B15" s="10">
        <v>1</v>
      </c>
      <c r="C15" s="10">
        <v>3</v>
      </c>
      <c r="D15" s="10">
        <v>1</v>
      </c>
      <c r="E15" s="10">
        <v>1</v>
      </c>
      <c r="F15" s="12">
        <f t="shared" si="0"/>
        <v>6</v>
      </c>
      <c r="G15" s="11">
        <f>F15/F20</f>
        <v>5.4545454545454543E-2</v>
      </c>
      <c r="I15" s="13" t="s">
        <v>77</v>
      </c>
      <c r="J15" s="10">
        <v>3</v>
      </c>
      <c r="K15" s="10">
        <v>3</v>
      </c>
      <c r="L15" s="10"/>
      <c r="M15" s="10"/>
      <c r="N15" s="12">
        <f>SUM(J15:M15)</f>
        <v>6</v>
      </c>
      <c r="O15" s="11">
        <f>N15/N22</f>
        <v>5.4545454545454543E-2</v>
      </c>
    </row>
    <row r="16" spans="1:15" ht="18" customHeight="1" x14ac:dyDescent="0.25">
      <c r="A16" s="9" t="s">
        <v>92</v>
      </c>
      <c r="B16" s="10"/>
      <c r="C16" s="10">
        <v>1</v>
      </c>
      <c r="D16" s="10"/>
      <c r="E16" s="10"/>
      <c r="F16" s="12">
        <f>SUM(B16:E16)</f>
        <v>1</v>
      </c>
      <c r="G16" s="11">
        <f>F16/F20</f>
        <v>9.0909090909090905E-3</v>
      </c>
      <c r="I16" s="13" t="s">
        <v>78</v>
      </c>
      <c r="J16" s="10">
        <v>3</v>
      </c>
      <c r="K16" s="10">
        <v>1</v>
      </c>
      <c r="L16" s="10">
        <v>1</v>
      </c>
      <c r="M16" s="10"/>
      <c r="N16" s="12">
        <f>SUM(J16:M16)</f>
        <v>5</v>
      </c>
      <c r="O16" s="11">
        <f>N16/N22</f>
        <v>4.5454545454545456E-2</v>
      </c>
    </row>
    <row r="17" spans="1:15" ht="18" customHeight="1" x14ac:dyDescent="0.25">
      <c r="A17" s="9" t="s">
        <v>14</v>
      </c>
      <c r="B17" s="10"/>
      <c r="C17" s="10">
        <v>1</v>
      </c>
      <c r="D17" s="10">
        <v>1</v>
      </c>
      <c r="E17" s="10"/>
      <c r="F17" s="12">
        <f>SUM(B17:E17)</f>
        <v>2</v>
      </c>
      <c r="G17" s="11">
        <f>F17/F20</f>
        <v>1.8181818181818181E-2</v>
      </c>
      <c r="I17" s="13" t="s">
        <v>79</v>
      </c>
      <c r="J17" s="10">
        <v>6</v>
      </c>
      <c r="K17" s="10">
        <v>9</v>
      </c>
      <c r="L17" s="10">
        <v>4</v>
      </c>
      <c r="M17" s="10"/>
      <c r="N17" s="12">
        <f>SUM(J17:M17)</f>
        <v>19</v>
      </c>
      <c r="O17" s="11">
        <f>N17/N22</f>
        <v>0.17272727272727273</v>
      </c>
    </row>
    <row r="18" spans="1:15" ht="18" customHeight="1" x14ac:dyDescent="0.25">
      <c r="A18" s="9" t="s">
        <v>15</v>
      </c>
      <c r="B18" s="10"/>
      <c r="C18" s="10">
        <v>1</v>
      </c>
      <c r="D18" s="10"/>
      <c r="E18" s="10"/>
      <c r="F18" s="12">
        <f>SUM(B18:E18)</f>
        <v>1</v>
      </c>
      <c r="G18" s="11">
        <f>F18/F20</f>
        <v>9.0909090909090905E-3</v>
      </c>
      <c r="I18" s="14" t="s">
        <v>80</v>
      </c>
      <c r="J18" s="10"/>
      <c r="K18" s="10">
        <v>5</v>
      </c>
      <c r="L18" s="10">
        <v>1</v>
      </c>
      <c r="M18" s="10">
        <v>1</v>
      </c>
      <c r="N18" s="12">
        <f>SUM(J18:M18)</f>
        <v>7</v>
      </c>
      <c r="O18" s="11">
        <f>N18/N22</f>
        <v>6.363636363636363E-2</v>
      </c>
    </row>
    <row r="19" spans="1:15" ht="18" customHeight="1" x14ac:dyDescent="0.25">
      <c r="A19" s="9" t="s">
        <v>16</v>
      </c>
      <c r="B19" s="10">
        <v>1</v>
      </c>
      <c r="C19" s="10"/>
      <c r="D19" s="10"/>
      <c r="E19" s="10"/>
      <c r="F19" s="12">
        <f>SUM(B19:E19)</f>
        <v>1</v>
      </c>
      <c r="G19" s="11">
        <f>F19/F20</f>
        <v>9.0909090909090905E-3</v>
      </c>
      <c r="I19" s="13" t="s">
        <v>81</v>
      </c>
      <c r="J19" s="10"/>
      <c r="K19" s="10">
        <v>1</v>
      </c>
      <c r="L19" s="10">
        <v>1</v>
      </c>
      <c r="M19" s="10">
        <v>1</v>
      </c>
      <c r="N19" s="12">
        <f>SUM(J19:M19)</f>
        <v>3</v>
      </c>
      <c r="O19" s="11">
        <f>N19/N22</f>
        <v>2.7272727272727271E-2</v>
      </c>
    </row>
    <row r="20" spans="1:15" ht="18" customHeight="1" thickBot="1" x14ac:dyDescent="0.3">
      <c r="A20" s="6" t="s">
        <v>18</v>
      </c>
      <c r="B20" s="7">
        <f>SUM(B2:B19)</f>
        <v>43</v>
      </c>
      <c r="C20" s="7">
        <f>SUM(C2:C19)</f>
        <v>36</v>
      </c>
      <c r="D20" s="7">
        <f>SUM(D2:D19)</f>
        <v>28</v>
      </c>
      <c r="E20" s="7">
        <f>SUM(E2:E19)</f>
        <v>3</v>
      </c>
      <c r="F20" s="7">
        <f>SUM(F2:F19)</f>
        <v>110</v>
      </c>
      <c r="G20" s="8"/>
      <c r="I20" s="13" t="s">
        <v>82</v>
      </c>
      <c r="J20" s="10">
        <v>2</v>
      </c>
      <c r="K20" s="10"/>
      <c r="L20" s="10">
        <v>1</v>
      </c>
      <c r="M20" s="10"/>
      <c r="N20" s="12">
        <f>SUM(J20:M20)</f>
        <v>3</v>
      </c>
      <c r="O20" s="11">
        <f>N20/N22</f>
        <v>2.7272727272727271E-2</v>
      </c>
    </row>
    <row r="21" spans="1:15" ht="18" customHeight="1" thickTop="1" thickBot="1" x14ac:dyDescent="0.3">
      <c r="I21" s="13" t="s">
        <v>83</v>
      </c>
      <c r="J21" s="10"/>
      <c r="K21" s="10">
        <v>1</v>
      </c>
      <c r="L21" s="10"/>
      <c r="M21" s="10"/>
      <c r="N21" s="12">
        <f>SUM(J21:M21)</f>
        <v>1</v>
      </c>
      <c r="O21" s="11">
        <f>N21/N22</f>
        <v>9.0909090909090905E-3</v>
      </c>
    </row>
    <row r="22" spans="1:15" ht="18" customHeight="1" thickTop="1" thickBot="1" x14ac:dyDescent="0.3">
      <c r="A22" s="3" t="s">
        <v>36</v>
      </c>
      <c r="B22" s="4" t="s">
        <v>21</v>
      </c>
      <c r="C22" s="4" t="s">
        <v>22</v>
      </c>
      <c r="D22" s="4" t="s">
        <v>23</v>
      </c>
      <c r="E22" s="4" t="s">
        <v>25</v>
      </c>
      <c r="F22" s="4" t="s">
        <v>18</v>
      </c>
      <c r="G22" s="5" t="s">
        <v>20</v>
      </c>
      <c r="I22" s="6" t="s">
        <v>17</v>
      </c>
      <c r="J22" s="7">
        <f>SUM(J2:J21)</f>
        <v>43</v>
      </c>
      <c r="K22" s="7">
        <f>SUM(K2:K21)</f>
        <v>36</v>
      </c>
      <c r="L22" s="7">
        <f>SUM(L2:L21)</f>
        <v>28</v>
      </c>
      <c r="M22" s="7">
        <f>SUM(M2:M21)</f>
        <v>3</v>
      </c>
      <c r="N22" s="7">
        <f>SUM(N2:N21)</f>
        <v>110</v>
      </c>
      <c r="O22" s="8"/>
    </row>
    <row r="23" spans="1:15" ht="18" customHeight="1" thickTop="1" x14ac:dyDescent="0.25">
      <c r="A23" s="9" t="s">
        <v>28</v>
      </c>
      <c r="B23" s="10"/>
      <c r="C23" s="10">
        <v>5</v>
      </c>
      <c r="D23" s="10">
        <v>1</v>
      </c>
      <c r="E23" s="10">
        <v>1</v>
      </c>
      <c r="F23" s="12">
        <f>SUM(B23:E23)</f>
        <v>7</v>
      </c>
      <c r="G23" s="11">
        <f>F23/F30</f>
        <v>6.363636363636363E-2</v>
      </c>
    </row>
    <row r="24" spans="1:15" ht="18" customHeight="1" x14ac:dyDescent="0.25">
      <c r="A24" s="9" t="s">
        <v>29</v>
      </c>
      <c r="B24" s="10"/>
      <c r="C24" s="10">
        <v>1</v>
      </c>
      <c r="D24" s="10">
        <v>2</v>
      </c>
      <c r="E24" s="10">
        <v>1</v>
      </c>
      <c r="F24" s="12">
        <f>SUM(B24:E24)</f>
        <v>4</v>
      </c>
      <c r="G24" s="11">
        <f>F24/F30</f>
        <v>3.6363636363636362E-2</v>
      </c>
    </row>
    <row r="25" spans="1:15" ht="18" customHeight="1" x14ac:dyDescent="0.25">
      <c r="A25" s="9" t="s">
        <v>30</v>
      </c>
      <c r="B25" s="10">
        <v>1</v>
      </c>
      <c r="C25" s="10">
        <v>1</v>
      </c>
      <c r="D25" s="10">
        <v>1</v>
      </c>
      <c r="E25" s="10"/>
      <c r="F25" s="12">
        <f>SUM(B25:E25)</f>
        <v>3</v>
      </c>
      <c r="G25" s="11">
        <f>F25/F30</f>
        <v>2.7272727272727271E-2</v>
      </c>
    </row>
    <row r="26" spans="1:15" ht="18" customHeight="1" x14ac:dyDescent="0.25">
      <c r="A26" s="9" t="s">
        <v>31</v>
      </c>
      <c r="B26" s="10">
        <v>2</v>
      </c>
      <c r="C26" s="10"/>
      <c r="D26" s="10">
        <v>1</v>
      </c>
      <c r="E26" s="10"/>
      <c r="F26" s="12">
        <f>SUM(B26:E26)</f>
        <v>3</v>
      </c>
      <c r="G26" s="11">
        <f>F26/F30</f>
        <v>2.7272727272727271E-2</v>
      </c>
    </row>
    <row r="27" spans="1:15" ht="18" customHeight="1" x14ac:dyDescent="0.25">
      <c r="A27" s="9" t="s">
        <v>32</v>
      </c>
      <c r="B27" s="10">
        <v>8</v>
      </c>
      <c r="C27" s="10">
        <v>8</v>
      </c>
      <c r="D27" s="10">
        <v>8</v>
      </c>
      <c r="E27" s="10">
        <v>1</v>
      </c>
      <c r="F27" s="12">
        <f>SUM(B27:E27)</f>
        <v>25</v>
      </c>
      <c r="G27" s="11">
        <f>F27/F30</f>
        <v>0.22727272727272727</v>
      </c>
    </row>
    <row r="28" spans="1:15" ht="18" customHeight="1" x14ac:dyDescent="0.25">
      <c r="A28" s="9" t="s">
        <v>34</v>
      </c>
      <c r="B28" s="10">
        <v>13</v>
      </c>
      <c r="C28" s="10">
        <v>11</v>
      </c>
      <c r="D28" s="10">
        <v>7</v>
      </c>
      <c r="E28" s="10"/>
      <c r="F28" s="12">
        <f>SUM(B28:E28)</f>
        <v>31</v>
      </c>
      <c r="G28" s="11">
        <f>F28/F30</f>
        <v>0.2818181818181818</v>
      </c>
    </row>
    <row r="29" spans="1:15" ht="18" customHeight="1" x14ac:dyDescent="0.25">
      <c r="A29" s="9" t="s">
        <v>35</v>
      </c>
      <c r="B29" s="10">
        <v>19</v>
      </c>
      <c r="C29" s="10">
        <v>10</v>
      </c>
      <c r="D29" s="10">
        <v>8</v>
      </c>
      <c r="E29" s="10"/>
      <c r="F29" s="12">
        <f>SUM(B29:E29)</f>
        <v>37</v>
      </c>
      <c r="G29" s="11">
        <f>F29/F30</f>
        <v>0.33636363636363636</v>
      </c>
    </row>
    <row r="30" spans="1:15" ht="18" customHeight="1" thickBot="1" x14ac:dyDescent="0.3">
      <c r="A30" s="6" t="s">
        <v>18</v>
      </c>
      <c r="B30" s="7">
        <f>SUM(B23:B29)</f>
        <v>43</v>
      </c>
      <c r="C30" s="7">
        <f>SUM(C23:C29)</f>
        <v>36</v>
      </c>
      <c r="D30" s="7">
        <f>SUM(D23:D29)</f>
        <v>28</v>
      </c>
      <c r="E30" s="7">
        <f>SUM(E23:E29)</f>
        <v>3</v>
      </c>
      <c r="F30" s="7">
        <f>SUM(F23:F29)</f>
        <v>110</v>
      </c>
      <c r="G30" s="8"/>
    </row>
    <row r="31" spans="1:15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droit (tous cheminements)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/>
  </sheetViews>
  <sheetFormatPr baseColWidth="10" defaultRowHeight="18" customHeight="1" x14ac:dyDescent="0.25"/>
  <cols>
    <col min="1" max="1" width="33.42578125" style="1" bestFit="1" customWidth="1"/>
    <col min="2" max="2" width="5.140625" style="2" bestFit="1" customWidth="1"/>
    <col min="3" max="4" width="7.7109375" style="2" bestFit="1" customWidth="1"/>
    <col min="5" max="5" width="10.140625" style="1" customWidth="1"/>
    <col min="6" max="6" width="61.5703125" style="1" customWidth="1"/>
    <col min="7" max="7" width="5.140625" style="2" bestFit="1" customWidth="1"/>
    <col min="8" max="9" width="7.7109375" style="2" bestFit="1" customWidth="1"/>
    <col min="10" max="16384" width="11.42578125" style="1"/>
  </cols>
  <sheetData>
    <row r="1" spans="1:9" ht="18" customHeight="1" thickTop="1" x14ac:dyDescent="0.25">
      <c r="A1" s="3" t="s">
        <v>19</v>
      </c>
      <c r="B1" s="4" t="s">
        <v>21</v>
      </c>
      <c r="C1" s="4" t="s">
        <v>18</v>
      </c>
      <c r="D1" s="5" t="s">
        <v>20</v>
      </c>
      <c r="F1" s="3" t="s">
        <v>84</v>
      </c>
      <c r="G1" s="4" t="s">
        <v>21</v>
      </c>
      <c r="H1" s="4" t="s">
        <v>18</v>
      </c>
      <c r="I1" s="5" t="s">
        <v>20</v>
      </c>
    </row>
    <row r="2" spans="1:9" ht="18" customHeight="1" x14ac:dyDescent="0.25">
      <c r="A2" s="9" t="s">
        <v>1</v>
      </c>
      <c r="B2" s="10">
        <v>1</v>
      </c>
      <c r="C2" s="12">
        <f>SUM(B2:B2)</f>
        <v>1</v>
      </c>
      <c r="D2" s="11">
        <f>C2/C9</f>
        <v>7.6923076923076927E-2</v>
      </c>
      <c r="F2" s="13" t="s">
        <v>90</v>
      </c>
      <c r="G2" s="10">
        <v>7</v>
      </c>
      <c r="H2" s="12">
        <f>SUM(G2:G2)</f>
        <v>7</v>
      </c>
      <c r="I2" s="11">
        <f>H2/H8</f>
        <v>0.53846153846153844</v>
      </c>
    </row>
    <row r="3" spans="1:9" ht="18" customHeight="1" x14ac:dyDescent="0.25">
      <c r="A3" s="9" t="s">
        <v>6</v>
      </c>
      <c r="B3" s="10">
        <v>3</v>
      </c>
      <c r="C3" s="12">
        <f>SUM(B3:B3)</f>
        <v>3</v>
      </c>
      <c r="D3" s="11">
        <f>C3/C9</f>
        <v>0.23076923076923078</v>
      </c>
      <c r="F3" s="13" t="s">
        <v>71</v>
      </c>
      <c r="G3" s="10">
        <v>1</v>
      </c>
      <c r="H3" s="12">
        <f>SUM(G3:G3)</f>
        <v>1</v>
      </c>
      <c r="I3" s="11">
        <f>H3/H8</f>
        <v>7.6923076923076927E-2</v>
      </c>
    </row>
    <row r="4" spans="1:9" ht="18" customHeight="1" x14ac:dyDescent="0.25">
      <c r="A4" s="9" t="s">
        <v>8</v>
      </c>
      <c r="B4" s="10">
        <v>1</v>
      </c>
      <c r="C4" s="12">
        <f>SUM(B4:B4)</f>
        <v>1</v>
      </c>
      <c r="D4" s="11">
        <f>C4/C9</f>
        <v>7.6923076923076927E-2</v>
      </c>
      <c r="F4" s="13" t="s">
        <v>75</v>
      </c>
      <c r="G4" s="10">
        <v>1</v>
      </c>
      <c r="H4" s="12">
        <f>SUM(G4:G4)</f>
        <v>1</v>
      </c>
      <c r="I4" s="11">
        <f>H4/H8</f>
        <v>7.6923076923076927E-2</v>
      </c>
    </row>
    <row r="5" spans="1:9" ht="18" customHeight="1" x14ac:dyDescent="0.25">
      <c r="A5" s="9" t="s">
        <v>10</v>
      </c>
      <c r="B5" s="10">
        <v>1</v>
      </c>
      <c r="C5" s="12">
        <f>SUM(B5:B5)</f>
        <v>1</v>
      </c>
      <c r="D5" s="11">
        <f>C5/C9</f>
        <v>7.6923076923076927E-2</v>
      </c>
      <c r="F5" s="13" t="s">
        <v>76</v>
      </c>
      <c r="G5" s="10">
        <v>1</v>
      </c>
      <c r="H5" s="12">
        <f>SUM(G5:G5)</f>
        <v>1</v>
      </c>
      <c r="I5" s="11">
        <f>H5/H8</f>
        <v>7.6923076923076927E-2</v>
      </c>
    </row>
    <row r="6" spans="1:9" ht="18" customHeight="1" x14ac:dyDescent="0.25">
      <c r="A6" s="9" t="s">
        <v>12</v>
      </c>
      <c r="B6" s="10">
        <v>2</v>
      </c>
      <c r="C6" s="12">
        <f>SUM(B6:B6)</f>
        <v>2</v>
      </c>
      <c r="D6" s="11">
        <f>C6/C9</f>
        <v>0.15384615384615385</v>
      </c>
      <c r="F6" s="13" t="s">
        <v>79</v>
      </c>
      <c r="G6" s="10">
        <v>1</v>
      </c>
      <c r="H6" s="12">
        <f>SUM(G6:G6)</f>
        <v>1</v>
      </c>
      <c r="I6" s="11">
        <f>H6/H8</f>
        <v>7.6923076923076927E-2</v>
      </c>
    </row>
    <row r="7" spans="1:9" ht="18" customHeight="1" x14ac:dyDescent="0.25">
      <c r="A7" s="9" t="s">
        <v>13</v>
      </c>
      <c r="B7" s="10">
        <v>4</v>
      </c>
      <c r="C7" s="12">
        <f>SUM(B7:B7)</f>
        <v>4</v>
      </c>
      <c r="D7" s="11">
        <f>C7/C9</f>
        <v>0.30769230769230771</v>
      </c>
      <c r="F7" s="13" t="s">
        <v>81</v>
      </c>
      <c r="G7" s="10">
        <v>2</v>
      </c>
      <c r="H7" s="12">
        <f>SUM(G7:G7)</f>
        <v>2</v>
      </c>
      <c r="I7" s="11">
        <f>H7/H8</f>
        <v>0.15384615384615385</v>
      </c>
    </row>
    <row r="8" spans="1:9" ht="18" customHeight="1" thickBot="1" x14ac:dyDescent="0.3">
      <c r="A8" s="9" t="s">
        <v>16</v>
      </c>
      <c r="B8" s="10">
        <v>1</v>
      </c>
      <c r="C8" s="12">
        <f>SUM(B8:B8)</f>
        <v>1</v>
      </c>
      <c r="D8" s="11">
        <f>C8/C9</f>
        <v>7.6923076923076927E-2</v>
      </c>
      <c r="F8" s="6" t="s">
        <v>17</v>
      </c>
      <c r="G8" s="7">
        <f>SUM(G2:G7)</f>
        <v>13</v>
      </c>
      <c r="H8" s="7">
        <f>SUM(H2:H7)</f>
        <v>13</v>
      </c>
      <c r="I8" s="8"/>
    </row>
    <row r="9" spans="1:9" ht="18" customHeight="1" thickTop="1" thickBot="1" x14ac:dyDescent="0.3">
      <c r="A9" s="6" t="s">
        <v>18</v>
      </c>
      <c r="B9" s="7">
        <f>SUM(B2:B8)</f>
        <v>13</v>
      </c>
      <c r="C9" s="7">
        <f>SUM(C2:C8)</f>
        <v>13</v>
      </c>
      <c r="D9" s="8"/>
    </row>
    <row r="10" spans="1:9" ht="18" customHeight="1" thickTop="1" thickBot="1" x14ac:dyDescent="0.3"/>
    <row r="11" spans="1:9" ht="18" customHeight="1" thickTop="1" x14ac:dyDescent="0.25">
      <c r="A11" s="3" t="s">
        <v>36</v>
      </c>
      <c r="B11" s="4" t="s">
        <v>21</v>
      </c>
      <c r="C11" s="4" t="s">
        <v>18</v>
      </c>
      <c r="D11" s="5" t="s">
        <v>20</v>
      </c>
    </row>
    <row r="12" spans="1:9" ht="18" customHeight="1" x14ac:dyDescent="0.25">
      <c r="A12" s="9" t="s">
        <v>29</v>
      </c>
      <c r="B12" s="10">
        <v>3</v>
      </c>
      <c r="C12" s="12">
        <f>SUM(B12:B12)</f>
        <v>3</v>
      </c>
      <c r="D12" s="11">
        <f>C12/C15</f>
        <v>0.23076923076923078</v>
      </c>
    </row>
    <row r="13" spans="1:9" ht="18" customHeight="1" x14ac:dyDescent="0.25">
      <c r="A13" s="9" t="s">
        <v>32</v>
      </c>
      <c r="B13" s="10">
        <v>1</v>
      </c>
      <c r="C13" s="12">
        <f>SUM(B13:B13)</f>
        <v>1</v>
      </c>
      <c r="D13" s="11">
        <f>C13/C15</f>
        <v>7.6923076923076927E-2</v>
      </c>
    </row>
    <row r="14" spans="1:9" ht="18" customHeight="1" x14ac:dyDescent="0.25">
      <c r="A14" s="9" t="s">
        <v>34</v>
      </c>
      <c r="B14" s="10">
        <v>9</v>
      </c>
      <c r="C14" s="12">
        <f>SUM(B14:B14)</f>
        <v>9</v>
      </c>
      <c r="D14" s="11">
        <f>C14/C15</f>
        <v>0.69230769230769229</v>
      </c>
    </row>
    <row r="15" spans="1:9" ht="18" customHeight="1" thickBot="1" x14ac:dyDescent="0.3">
      <c r="A15" s="6" t="s">
        <v>18</v>
      </c>
      <c r="B15" s="7">
        <f>SUM(B12:B14)</f>
        <v>13</v>
      </c>
      <c r="C15" s="7">
        <f>SUM(C12:C14)</f>
        <v>13</v>
      </c>
      <c r="D15" s="8"/>
    </row>
    <row r="16" spans="1:9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programme Droit-Science de la vie
Été 2020 à Hiver 2021&amp;R&amp;"+,Normal"&amp;9Service des stages et du
développement professionnel</oddHeader>
  </headerFooter>
  <colBreaks count="1" manualBreakCount="1">
    <brk id="5" max="1048575" man="1"/>
  </colBreak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6" width="7.7109375" style="2" bestFit="1" customWidth="1"/>
    <col min="7" max="7" width="10.140625" style="1" customWidth="1"/>
    <col min="8" max="8" width="61.5703125" style="1" customWidth="1"/>
    <col min="9" max="11" width="5.140625" style="2" bestFit="1" customWidth="1"/>
    <col min="12" max="13" width="7.7109375" style="2" bestFit="1" customWidth="1"/>
    <col min="14" max="16384" width="11.42578125" style="1"/>
  </cols>
  <sheetData>
    <row r="1" spans="1:13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18</v>
      </c>
      <c r="F1" s="5" t="s">
        <v>20</v>
      </c>
      <c r="H1" s="3" t="s">
        <v>84</v>
      </c>
      <c r="I1" s="4" t="s">
        <v>21</v>
      </c>
      <c r="J1" s="4" t="s">
        <v>22</v>
      </c>
      <c r="K1" s="4" t="s">
        <v>23</v>
      </c>
      <c r="L1" s="4" t="s">
        <v>18</v>
      </c>
      <c r="M1" s="5" t="s">
        <v>20</v>
      </c>
    </row>
    <row r="2" spans="1:13" ht="18" customHeight="1" x14ac:dyDescent="0.25">
      <c r="A2" s="9" t="s">
        <v>0</v>
      </c>
      <c r="B2" s="10">
        <v>1</v>
      </c>
      <c r="C2" s="10"/>
      <c r="D2" s="10"/>
      <c r="E2" s="12">
        <f>SUM(B2:D2)</f>
        <v>1</v>
      </c>
      <c r="F2" s="11">
        <f>E2/E17</f>
        <v>5.3191489361702126E-3</v>
      </c>
      <c r="H2" s="13" t="s">
        <v>40</v>
      </c>
      <c r="I2" s="10">
        <v>1</v>
      </c>
      <c r="J2" s="10">
        <v>1</v>
      </c>
      <c r="K2" s="10">
        <v>1</v>
      </c>
      <c r="L2" s="12">
        <f>SUM(I2:K2)</f>
        <v>3</v>
      </c>
      <c r="M2" s="11">
        <f>L2/L27</f>
        <v>1.5957446808510637E-2</v>
      </c>
    </row>
    <row r="3" spans="1:13" ht="18" customHeight="1" x14ac:dyDescent="0.25">
      <c r="A3" s="9" t="s">
        <v>2</v>
      </c>
      <c r="B3" s="10">
        <v>3</v>
      </c>
      <c r="C3" s="10">
        <v>3</v>
      </c>
      <c r="D3" s="10">
        <v>3</v>
      </c>
      <c r="E3" s="12">
        <f>SUM(B3:D3)</f>
        <v>9</v>
      </c>
      <c r="F3" s="11">
        <f>E3/E17</f>
        <v>4.7872340425531915E-2</v>
      </c>
      <c r="H3" s="13" t="s">
        <v>41</v>
      </c>
      <c r="I3" s="10">
        <v>1</v>
      </c>
      <c r="J3" s="10"/>
      <c r="K3" s="10"/>
      <c r="L3" s="12">
        <f>SUM(I3:K3)</f>
        <v>1</v>
      </c>
      <c r="M3" s="11">
        <f>L3/L27</f>
        <v>5.3191489361702126E-3</v>
      </c>
    </row>
    <row r="4" spans="1:13" ht="18" customHeight="1" x14ac:dyDescent="0.25">
      <c r="A4" s="9" t="s">
        <v>3</v>
      </c>
      <c r="B4" s="10">
        <v>3</v>
      </c>
      <c r="C4" s="10">
        <v>5</v>
      </c>
      <c r="D4" s="10">
        <v>1</v>
      </c>
      <c r="E4" s="12">
        <f>SUM(B4:D4)</f>
        <v>9</v>
      </c>
      <c r="F4" s="11">
        <f>E4/E17</f>
        <v>4.7872340425531915E-2</v>
      </c>
      <c r="H4" s="13" t="s">
        <v>46</v>
      </c>
      <c r="I4" s="10">
        <v>2</v>
      </c>
      <c r="J4" s="10">
        <v>3</v>
      </c>
      <c r="K4" s="10"/>
      <c r="L4" s="12">
        <f>SUM(I4:K4)</f>
        <v>5</v>
      </c>
      <c r="M4" s="11">
        <f>L4/L27</f>
        <v>2.6595744680851064E-2</v>
      </c>
    </row>
    <row r="5" spans="1:13" ht="18" customHeight="1" x14ac:dyDescent="0.25">
      <c r="A5" s="9" t="s">
        <v>4</v>
      </c>
      <c r="B5" s="10">
        <v>3</v>
      </c>
      <c r="C5" s="10">
        <v>1</v>
      </c>
      <c r="D5" s="10"/>
      <c r="E5" s="12">
        <f>SUM(B5:D5)</f>
        <v>4</v>
      </c>
      <c r="F5" s="11">
        <f>E5/E17</f>
        <v>2.1276595744680851E-2</v>
      </c>
      <c r="H5" s="13" t="s">
        <v>53</v>
      </c>
      <c r="I5" s="10">
        <v>1</v>
      </c>
      <c r="J5" s="10"/>
      <c r="K5" s="10"/>
      <c r="L5" s="12">
        <f>SUM(I5:K5)</f>
        <v>1</v>
      </c>
      <c r="M5" s="11">
        <f>L5/L27</f>
        <v>5.3191489361702126E-3</v>
      </c>
    </row>
    <row r="6" spans="1:13" ht="18" customHeight="1" x14ac:dyDescent="0.25">
      <c r="A6" s="9" t="s">
        <v>5</v>
      </c>
      <c r="B6" s="10">
        <v>3</v>
      </c>
      <c r="C6" s="10"/>
      <c r="D6" s="10"/>
      <c r="E6" s="12">
        <f>SUM(B6:D6)</f>
        <v>3</v>
      </c>
      <c r="F6" s="11">
        <f>E6/E17</f>
        <v>1.5957446808510637E-2</v>
      </c>
      <c r="H6" s="13" t="s">
        <v>57</v>
      </c>
      <c r="I6" s="10">
        <v>1</v>
      </c>
      <c r="J6" s="10">
        <v>4</v>
      </c>
      <c r="K6" s="10">
        <v>1</v>
      </c>
      <c r="L6" s="12">
        <f>SUM(I6:K6)</f>
        <v>6</v>
      </c>
      <c r="M6" s="11">
        <f>L6/L27</f>
        <v>3.1914893617021274E-2</v>
      </c>
    </row>
    <row r="7" spans="1:13" ht="18" customHeight="1" x14ac:dyDescent="0.25">
      <c r="A7" s="9" t="s">
        <v>6</v>
      </c>
      <c r="B7" s="10">
        <v>17</v>
      </c>
      <c r="C7" s="10">
        <v>14</v>
      </c>
      <c r="D7" s="10">
        <v>3</v>
      </c>
      <c r="E7" s="12">
        <f>SUM(B7:D7)</f>
        <v>34</v>
      </c>
      <c r="F7" s="11">
        <f>E7/E17</f>
        <v>0.18085106382978725</v>
      </c>
      <c r="H7" s="13" t="s">
        <v>58</v>
      </c>
      <c r="I7" s="10"/>
      <c r="J7" s="10">
        <v>1</v>
      </c>
      <c r="K7" s="10"/>
      <c r="L7" s="12">
        <f>SUM(I7:K7)</f>
        <v>1</v>
      </c>
      <c r="M7" s="11">
        <f>L7/L27</f>
        <v>5.3191489361702126E-3</v>
      </c>
    </row>
    <row r="8" spans="1:13" ht="18" customHeight="1" x14ac:dyDescent="0.25">
      <c r="A8" s="9" t="s">
        <v>8</v>
      </c>
      <c r="B8" s="10"/>
      <c r="C8" s="10">
        <v>1</v>
      </c>
      <c r="D8" s="10"/>
      <c r="E8" s="12">
        <f t="shared" ref="E8:E12" si="0">SUM(B8:D8)</f>
        <v>1</v>
      </c>
      <c r="F8" s="11">
        <f>E8/E17</f>
        <v>5.3191489361702126E-3</v>
      </c>
      <c r="H8" s="13" t="s">
        <v>60</v>
      </c>
      <c r="I8" s="10">
        <v>2</v>
      </c>
      <c r="J8" s="10">
        <v>3</v>
      </c>
      <c r="K8" s="10"/>
      <c r="L8" s="12">
        <f t="shared" ref="L8:L9" si="1">SUM(I8:K8)</f>
        <v>5</v>
      </c>
      <c r="M8" s="11">
        <f>L8/L27</f>
        <v>2.6595744680851064E-2</v>
      </c>
    </row>
    <row r="9" spans="1:13" ht="18" customHeight="1" x14ac:dyDescent="0.25">
      <c r="A9" s="9" t="s">
        <v>9</v>
      </c>
      <c r="B9" s="10"/>
      <c r="C9" s="10">
        <v>2</v>
      </c>
      <c r="D9" s="10"/>
      <c r="E9" s="12">
        <f t="shared" si="0"/>
        <v>2</v>
      </c>
      <c r="F9" s="11">
        <f>E9/E17</f>
        <v>1.0638297872340425E-2</v>
      </c>
      <c r="H9" s="13" t="s">
        <v>61</v>
      </c>
      <c r="I9" s="10"/>
      <c r="J9" s="10">
        <v>1</v>
      </c>
      <c r="K9" s="10"/>
      <c r="L9" s="12">
        <f t="shared" si="1"/>
        <v>1</v>
      </c>
      <c r="M9" s="11">
        <f>L9/L27</f>
        <v>5.3191489361702126E-3</v>
      </c>
    </row>
    <row r="10" spans="1:13" ht="18" customHeight="1" x14ac:dyDescent="0.25">
      <c r="A10" s="9" t="s">
        <v>10</v>
      </c>
      <c r="B10" s="10">
        <v>2</v>
      </c>
      <c r="C10" s="10">
        <v>1</v>
      </c>
      <c r="D10" s="10">
        <v>1</v>
      </c>
      <c r="E10" s="12">
        <f t="shared" si="0"/>
        <v>4</v>
      </c>
      <c r="F10" s="11">
        <f>E10/E17</f>
        <v>2.1276595744680851E-2</v>
      </c>
      <c r="H10" s="13" t="s">
        <v>62</v>
      </c>
      <c r="I10" s="10">
        <v>2</v>
      </c>
      <c r="J10" s="10">
        <v>1</v>
      </c>
      <c r="K10" s="10">
        <v>1</v>
      </c>
      <c r="L10" s="12">
        <f>SUM(I10:K10)</f>
        <v>4</v>
      </c>
      <c r="M10" s="11">
        <f>L10/L27</f>
        <v>2.1276595744680851E-2</v>
      </c>
    </row>
    <row r="11" spans="1:13" ht="18" customHeight="1" x14ac:dyDescent="0.25">
      <c r="A11" s="9" t="s">
        <v>11</v>
      </c>
      <c r="B11" s="10">
        <v>1</v>
      </c>
      <c r="C11" s="10">
        <v>1</v>
      </c>
      <c r="D11" s="10">
        <v>2</v>
      </c>
      <c r="E11" s="12">
        <f t="shared" si="0"/>
        <v>4</v>
      </c>
      <c r="F11" s="11">
        <f>E11/E17</f>
        <v>2.1276595744680851E-2</v>
      </c>
      <c r="H11" s="13" t="s">
        <v>64</v>
      </c>
      <c r="I11" s="10">
        <v>3</v>
      </c>
      <c r="J11" s="10">
        <v>4</v>
      </c>
      <c r="K11" s="10"/>
      <c r="L11" s="12">
        <f>SUM(I11:K11)</f>
        <v>7</v>
      </c>
      <c r="M11" s="11">
        <f>L11/L27</f>
        <v>3.7234042553191488E-2</v>
      </c>
    </row>
    <row r="12" spans="1:13" ht="18" customHeight="1" x14ac:dyDescent="0.25">
      <c r="A12" s="9" t="s">
        <v>12</v>
      </c>
      <c r="B12" s="10">
        <v>7</v>
      </c>
      <c r="C12" s="10">
        <v>11</v>
      </c>
      <c r="D12" s="10">
        <v>2</v>
      </c>
      <c r="E12" s="12">
        <f t="shared" si="0"/>
        <v>20</v>
      </c>
      <c r="F12" s="11">
        <f>E12/E17</f>
        <v>0.10638297872340426</v>
      </c>
      <c r="H12" s="13" t="s">
        <v>66</v>
      </c>
      <c r="I12" s="10">
        <v>16</v>
      </c>
      <c r="J12" s="10">
        <v>13</v>
      </c>
      <c r="K12" s="10">
        <v>7</v>
      </c>
      <c r="L12" s="12">
        <f>SUM(I12:K12)</f>
        <v>36</v>
      </c>
      <c r="M12" s="11">
        <f>L12/L27</f>
        <v>0.19148936170212766</v>
      </c>
    </row>
    <row r="13" spans="1:13" ht="18" customHeight="1" x14ac:dyDescent="0.25">
      <c r="A13" s="9" t="s">
        <v>13</v>
      </c>
      <c r="B13" s="10">
        <v>32</v>
      </c>
      <c r="C13" s="10">
        <v>32</v>
      </c>
      <c r="D13" s="10">
        <v>20</v>
      </c>
      <c r="E13" s="12">
        <f>SUM(B13:D13)</f>
        <v>84</v>
      </c>
      <c r="F13" s="11">
        <f>E13/E17</f>
        <v>0.44680851063829785</v>
      </c>
      <c r="H13" s="13" t="s">
        <v>90</v>
      </c>
      <c r="I13" s="10">
        <v>22</v>
      </c>
      <c r="J13" s="10">
        <v>22</v>
      </c>
      <c r="K13" s="10">
        <v>15</v>
      </c>
      <c r="L13" s="12">
        <f>SUM(I13:K13)</f>
        <v>59</v>
      </c>
      <c r="M13" s="11">
        <f>L13/L27</f>
        <v>0.31382978723404253</v>
      </c>
    </row>
    <row r="14" spans="1:13" ht="18" customHeight="1" x14ac:dyDescent="0.25">
      <c r="A14" s="9" t="s">
        <v>14</v>
      </c>
      <c r="B14" s="10">
        <v>1</v>
      </c>
      <c r="C14" s="10">
        <v>1</v>
      </c>
      <c r="D14" s="10">
        <v>1</v>
      </c>
      <c r="E14" s="12">
        <f>SUM(B14:D14)</f>
        <v>3</v>
      </c>
      <c r="F14" s="11">
        <f>E14/E17</f>
        <v>1.5957446808510637E-2</v>
      </c>
      <c r="H14" s="13" t="s">
        <v>67</v>
      </c>
      <c r="I14" s="10"/>
      <c r="J14" s="10">
        <v>1</v>
      </c>
      <c r="K14" s="10">
        <v>2</v>
      </c>
      <c r="L14" s="12">
        <f>SUM(I14:K14)</f>
        <v>3</v>
      </c>
      <c r="M14" s="11">
        <f>L14/L27</f>
        <v>1.5957446808510637E-2</v>
      </c>
    </row>
    <row r="15" spans="1:13" ht="18" customHeight="1" x14ac:dyDescent="0.25">
      <c r="A15" s="9" t="s">
        <v>15</v>
      </c>
      <c r="B15" s="10">
        <v>2</v>
      </c>
      <c r="C15" s="10">
        <v>4</v>
      </c>
      <c r="D15" s="10">
        <v>2</v>
      </c>
      <c r="E15" s="12">
        <f>SUM(B15:D15)</f>
        <v>8</v>
      </c>
      <c r="F15" s="11">
        <f>E15/E17</f>
        <v>4.2553191489361701E-2</v>
      </c>
      <c r="H15" s="13" t="s">
        <v>68</v>
      </c>
      <c r="I15" s="10"/>
      <c r="J15" s="10">
        <v>1</v>
      </c>
      <c r="K15" s="10"/>
      <c r="L15" s="12">
        <f>SUM(I15:K15)</f>
        <v>1</v>
      </c>
      <c r="M15" s="11">
        <f>L15/L27</f>
        <v>5.3191489361702126E-3</v>
      </c>
    </row>
    <row r="16" spans="1:13" ht="18" customHeight="1" x14ac:dyDescent="0.25">
      <c r="A16" s="9" t="s">
        <v>16</v>
      </c>
      <c r="B16" s="10">
        <v>1</v>
      </c>
      <c r="C16" s="10"/>
      <c r="D16" s="10">
        <v>1</v>
      </c>
      <c r="E16" s="12">
        <f>SUM(B16:D16)</f>
        <v>2</v>
      </c>
      <c r="F16" s="11">
        <f>E16/E17</f>
        <v>1.0638297872340425E-2</v>
      </c>
      <c r="H16" s="13" t="s">
        <v>69</v>
      </c>
      <c r="I16" s="10"/>
      <c r="J16" s="10">
        <v>1</v>
      </c>
      <c r="K16" s="10"/>
      <c r="L16" s="12">
        <f>SUM(I16:K16)</f>
        <v>1</v>
      </c>
      <c r="M16" s="11">
        <f>L16/L27</f>
        <v>5.3191489361702126E-3</v>
      </c>
    </row>
    <row r="17" spans="1:13" ht="18" customHeight="1" thickBot="1" x14ac:dyDescent="0.3">
      <c r="A17" s="6" t="s">
        <v>18</v>
      </c>
      <c r="B17" s="7">
        <f>SUM(B2:B16)</f>
        <v>76</v>
      </c>
      <c r="C17" s="7">
        <f>SUM(C2:C16)</f>
        <v>76</v>
      </c>
      <c r="D17" s="7">
        <f>SUM(D2:D16)</f>
        <v>36</v>
      </c>
      <c r="E17" s="7">
        <f>SUM(E2:E16)</f>
        <v>188</v>
      </c>
      <c r="F17" s="8"/>
      <c r="H17" s="13" t="s">
        <v>71</v>
      </c>
      <c r="I17" s="10">
        <v>4</v>
      </c>
      <c r="J17" s="10">
        <v>3</v>
      </c>
      <c r="K17" s="10"/>
      <c r="L17" s="12">
        <f>SUM(I17:K17)</f>
        <v>7</v>
      </c>
      <c r="M17" s="11">
        <f>L17/L27</f>
        <v>3.7234042553191488E-2</v>
      </c>
    </row>
    <row r="18" spans="1:13" ht="18" customHeight="1" thickTop="1" thickBot="1" x14ac:dyDescent="0.3">
      <c r="H18" s="14" t="s">
        <v>74</v>
      </c>
      <c r="I18" s="10">
        <v>1</v>
      </c>
      <c r="J18" s="10">
        <v>1</v>
      </c>
      <c r="K18" s="10"/>
      <c r="L18" s="12">
        <f>SUM(I18:K18)</f>
        <v>2</v>
      </c>
      <c r="M18" s="11">
        <f>L18/L27</f>
        <v>1.0638297872340425E-2</v>
      </c>
    </row>
    <row r="19" spans="1:13" ht="18" customHeight="1" thickTop="1" x14ac:dyDescent="0.25">
      <c r="A19" s="3" t="s">
        <v>36</v>
      </c>
      <c r="B19" s="4" t="s">
        <v>21</v>
      </c>
      <c r="C19" s="4" t="s">
        <v>22</v>
      </c>
      <c r="D19" s="4" t="s">
        <v>23</v>
      </c>
      <c r="E19" s="4" t="s">
        <v>18</v>
      </c>
      <c r="F19" s="5" t="s">
        <v>20</v>
      </c>
      <c r="H19" s="13" t="s">
        <v>75</v>
      </c>
      <c r="I19" s="10">
        <v>6</v>
      </c>
      <c r="J19" s="10">
        <v>6</v>
      </c>
      <c r="K19" s="10"/>
      <c r="L19" s="12">
        <f>SUM(I19:K19)</f>
        <v>12</v>
      </c>
      <c r="M19" s="11">
        <f>L19/L27</f>
        <v>6.3829787234042548E-2</v>
      </c>
    </row>
    <row r="20" spans="1:13" ht="18" customHeight="1" x14ac:dyDescent="0.25">
      <c r="A20" s="9" t="s">
        <v>28</v>
      </c>
      <c r="B20" s="10">
        <v>2</v>
      </c>
      <c r="C20" s="10">
        <v>5</v>
      </c>
      <c r="D20" s="10">
        <v>3</v>
      </c>
      <c r="E20" s="12">
        <f>SUM(B20:D20)</f>
        <v>10</v>
      </c>
      <c r="F20" s="11">
        <f>E20/E26</f>
        <v>5.3191489361702128E-2</v>
      </c>
      <c r="H20" s="13" t="s">
        <v>76</v>
      </c>
      <c r="I20" s="10">
        <v>2</v>
      </c>
      <c r="J20" s="10">
        <v>1</v>
      </c>
      <c r="K20" s="10">
        <v>1</v>
      </c>
      <c r="L20" s="12">
        <f>SUM(I20:K20)</f>
        <v>4</v>
      </c>
      <c r="M20" s="11">
        <f>L20/L27</f>
        <v>2.1276595744680851E-2</v>
      </c>
    </row>
    <row r="21" spans="1:13" ht="18" customHeight="1" x14ac:dyDescent="0.25">
      <c r="A21" s="9" t="s">
        <v>29</v>
      </c>
      <c r="B21" s="10">
        <v>9</v>
      </c>
      <c r="C21" s="10">
        <v>3</v>
      </c>
      <c r="D21" s="10">
        <v>5</v>
      </c>
      <c r="E21" s="12">
        <f>SUM(B21:D21)</f>
        <v>17</v>
      </c>
      <c r="F21" s="11">
        <f>E21/E26</f>
        <v>9.0425531914893623E-2</v>
      </c>
      <c r="H21" s="13" t="s">
        <v>77</v>
      </c>
      <c r="I21" s="10">
        <v>1</v>
      </c>
      <c r="J21" s="10"/>
      <c r="K21" s="10"/>
      <c r="L21" s="12">
        <f>SUM(I21:K21)</f>
        <v>1</v>
      </c>
      <c r="M21" s="11">
        <f>L21/L27</f>
        <v>5.3191489361702126E-3</v>
      </c>
    </row>
    <row r="22" spans="1:13" ht="18" customHeight="1" x14ac:dyDescent="0.25">
      <c r="A22" s="9" t="s">
        <v>30</v>
      </c>
      <c r="B22" s="10">
        <v>12</v>
      </c>
      <c r="C22" s="10">
        <v>21</v>
      </c>
      <c r="D22" s="10">
        <v>6</v>
      </c>
      <c r="E22" s="12">
        <f>SUM(B22:D22)</f>
        <v>39</v>
      </c>
      <c r="F22" s="11">
        <f>E22/E26</f>
        <v>0.20744680851063829</v>
      </c>
      <c r="H22" s="13" t="s">
        <v>79</v>
      </c>
      <c r="I22" s="10"/>
      <c r="J22" s="10"/>
      <c r="K22" s="10">
        <v>1</v>
      </c>
      <c r="L22" s="12">
        <f>SUM(I22:K22)</f>
        <v>1</v>
      </c>
      <c r="M22" s="11">
        <f>L22/L27</f>
        <v>5.3191489361702126E-3</v>
      </c>
    </row>
    <row r="23" spans="1:13" ht="18" customHeight="1" x14ac:dyDescent="0.25">
      <c r="A23" s="9" t="s">
        <v>32</v>
      </c>
      <c r="B23" s="10">
        <v>10</v>
      </c>
      <c r="C23" s="10">
        <v>8</v>
      </c>
      <c r="D23" s="10">
        <v>1</v>
      </c>
      <c r="E23" s="12">
        <f>SUM(B23:D23)</f>
        <v>19</v>
      </c>
      <c r="F23" s="11">
        <f>E23/E26</f>
        <v>0.10106382978723404</v>
      </c>
      <c r="H23" s="13" t="s">
        <v>80</v>
      </c>
      <c r="I23" s="10">
        <v>2</v>
      </c>
      <c r="J23" s="10">
        <v>5</v>
      </c>
      <c r="K23" s="10">
        <v>3</v>
      </c>
      <c r="L23" s="12">
        <f>SUM(I23:K23)</f>
        <v>10</v>
      </c>
      <c r="M23" s="11">
        <f>L23/L27</f>
        <v>5.3191489361702128E-2</v>
      </c>
    </row>
    <row r="24" spans="1:13" ht="18" customHeight="1" x14ac:dyDescent="0.25">
      <c r="A24" s="9" t="s">
        <v>34</v>
      </c>
      <c r="B24" s="10">
        <v>41</v>
      </c>
      <c r="C24" s="10">
        <v>36</v>
      </c>
      <c r="D24" s="10">
        <v>19</v>
      </c>
      <c r="E24" s="12">
        <f>SUM(B24:D24)</f>
        <v>96</v>
      </c>
      <c r="F24" s="11">
        <f>E24/E26</f>
        <v>0.51063829787234039</v>
      </c>
      <c r="H24" s="13" t="s">
        <v>81</v>
      </c>
      <c r="I24" s="10">
        <v>8</v>
      </c>
      <c r="J24" s="10">
        <v>2</v>
      </c>
      <c r="K24" s="10">
        <v>4</v>
      </c>
      <c r="L24" s="12">
        <f>SUM(I24:K24)</f>
        <v>14</v>
      </c>
      <c r="M24" s="11">
        <f>L24/L27</f>
        <v>7.4468085106382975E-2</v>
      </c>
    </row>
    <row r="25" spans="1:13" ht="18" customHeight="1" x14ac:dyDescent="0.25">
      <c r="A25" s="9" t="s">
        <v>35</v>
      </c>
      <c r="B25" s="10">
        <v>2</v>
      </c>
      <c r="C25" s="10">
        <v>3</v>
      </c>
      <c r="D25" s="10">
        <v>2</v>
      </c>
      <c r="E25" s="12">
        <f>SUM(B25:D25)</f>
        <v>7</v>
      </c>
      <c r="F25" s="11">
        <f>E25/E26</f>
        <v>3.7234042553191488E-2</v>
      </c>
      <c r="H25" s="13" t="s">
        <v>82</v>
      </c>
      <c r="I25" s="10">
        <v>1</v>
      </c>
      <c r="J25" s="10"/>
      <c r="K25" s="10"/>
      <c r="L25" s="12">
        <f>SUM(I25:K25)</f>
        <v>1</v>
      </c>
      <c r="M25" s="11">
        <f>L25/L27</f>
        <v>5.3191489361702126E-3</v>
      </c>
    </row>
    <row r="26" spans="1:13" ht="18" customHeight="1" thickBot="1" x14ac:dyDescent="0.3">
      <c r="A26" s="6" t="s">
        <v>18</v>
      </c>
      <c r="B26" s="7">
        <f>SUM(B20:B25)</f>
        <v>76</v>
      </c>
      <c r="C26" s="7">
        <f>SUM(C20:C25)</f>
        <v>76</v>
      </c>
      <c r="D26" s="7">
        <f>SUM(D20:D25)</f>
        <v>36</v>
      </c>
      <c r="E26" s="7">
        <f>SUM(E20:E25)</f>
        <v>188</v>
      </c>
      <c r="F26" s="8"/>
      <c r="H26" s="13" t="s">
        <v>83</v>
      </c>
      <c r="I26" s="10"/>
      <c r="J26" s="10">
        <v>2</v>
      </c>
      <c r="K26" s="10"/>
      <c r="L26" s="12">
        <f>SUM(I26:K26)</f>
        <v>2</v>
      </c>
      <c r="M26" s="11">
        <f>L26/L27</f>
        <v>1.0638297872340425E-2</v>
      </c>
    </row>
    <row r="27" spans="1:13" ht="18" customHeight="1" thickTop="1" thickBot="1" x14ac:dyDescent="0.3">
      <c r="H27" s="6" t="s">
        <v>17</v>
      </c>
      <c r="I27" s="7">
        <f>SUM(I2:I26)</f>
        <v>76</v>
      </c>
      <c r="J27" s="7">
        <f>SUM(J2:J26)</f>
        <v>76</v>
      </c>
      <c r="K27" s="7">
        <f>SUM(K2:K26)</f>
        <v>36</v>
      </c>
      <c r="L27" s="7">
        <f>SUM(L2:L26)</f>
        <v>188</v>
      </c>
      <c r="M27" s="8"/>
    </row>
    <row r="28" spans="1:13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droit (tous cheminements)
Été 2020 à Hiver 2021&amp;R&amp;"+,Normal"&amp;9Service des stages et du
développement professionnel</oddHeader>
  </headerFooter>
  <colBreaks count="1" manualBreakCount="1">
    <brk id="7" max="1048575" man="1"/>
  </colBreak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6" width="7.7109375" style="2" bestFit="1" customWidth="1"/>
    <col min="7" max="7" width="10.140625" style="1" customWidth="1"/>
    <col min="8" max="8" width="61.5703125" style="1" customWidth="1"/>
    <col min="9" max="11" width="5.140625" style="2" bestFit="1" customWidth="1"/>
    <col min="12" max="13" width="7.7109375" style="2" bestFit="1" customWidth="1"/>
    <col min="14" max="16384" width="11.42578125" style="1"/>
  </cols>
  <sheetData>
    <row r="1" spans="1:13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18</v>
      </c>
      <c r="F1" s="5" t="s">
        <v>20</v>
      </c>
      <c r="H1" s="3" t="s">
        <v>84</v>
      </c>
      <c r="I1" s="4" t="s">
        <v>21</v>
      </c>
      <c r="J1" s="4" t="s">
        <v>22</v>
      </c>
      <c r="K1" s="4" t="s">
        <v>23</v>
      </c>
      <c r="L1" s="4" t="s">
        <v>18</v>
      </c>
      <c r="M1" s="5" t="s">
        <v>20</v>
      </c>
    </row>
    <row r="2" spans="1:13" ht="18" customHeight="1" x14ac:dyDescent="0.25">
      <c r="A2" s="9" t="s">
        <v>1</v>
      </c>
      <c r="B2" s="10"/>
      <c r="C2" s="10">
        <v>2</v>
      </c>
      <c r="D2" s="10">
        <v>1</v>
      </c>
      <c r="E2" s="12">
        <f>SUM(B2:D2)</f>
        <v>3</v>
      </c>
      <c r="F2" s="11">
        <f>E2/E12</f>
        <v>1.5544041450777202E-2</v>
      </c>
      <c r="H2" s="13" t="s">
        <v>38</v>
      </c>
      <c r="I2" s="10">
        <v>5</v>
      </c>
      <c r="J2" s="10"/>
      <c r="K2" s="10"/>
      <c r="L2" s="12">
        <f>SUM(I2:K2)</f>
        <v>5</v>
      </c>
      <c r="M2" s="11">
        <f>L2/L36</f>
        <v>2.5906735751295335E-2</v>
      </c>
    </row>
    <row r="3" spans="1:13" ht="18" customHeight="1" x14ac:dyDescent="0.25">
      <c r="A3" s="9" t="s">
        <v>2</v>
      </c>
      <c r="B3" s="10">
        <v>6</v>
      </c>
      <c r="C3" s="10">
        <v>3</v>
      </c>
      <c r="D3" s="10">
        <v>3</v>
      </c>
      <c r="E3" s="12">
        <f>SUM(B3:D3)</f>
        <v>12</v>
      </c>
      <c r="F3" s="11">
        <f>E3/E12</f>
        <v>6.2176165803108807E-2</v>
      </c>
      <c r="H3" s="13" t="s">
        <v>41</v>
      </c>
      <c r="I3" s="10">
        <v>1</v>
      </c>
      <c r="J3" s="10"/>
      <c r="K3" s="10"/>
      <c r="L3" s="12">
        <f>SUM(I3:K3)</f>
        <v>1</v>
      </c>
      <c r="M3" s="11">
        <f>L3/L36</f>
        <v>5.1813471502590676E-3</v>
      </c>
    </row>
    <row r="4" spans="1:13" ht="18" customHeight="1" x14ac:dyDescent="0.25">
      <c r="A4" s="9" t="s">
        <v>3</v>
      </c>
      <c r="B4" s="10">
        <v>4</v>
      </c>
      <c r="C4" s="10">
        <v>3</v>
      </c>
      <c r="D4" s="10"/>
      <c r="E4" s="12">
        <f>SUM(B4:D4)</f>
        <v>7</v>
      </c>
      <c r="F4" s="11">
        <f>E4/E12</f>
        <v>3.6269430051813469E-2</v>
      </c>
      <c r="H4" s="13" t="s">
        <v>42</v>
      </c>
      <c r="I4" s="10">
        <v>2</v>
      </c>
      <c r="J4" s="10">
        <v>2</v>
      </c>
      <c r="K4" s="10">
        <v>2</v>
      </c>
      <c r="L4" s="12">
        <f>SUM(I4:K4)</f>
        <v>6</v>
      </c>
      <c r="M4" s="11">
        <f>L4/L36</f>
        <v>3.1088082901554404E-2</v>
      </c>
    </row>
    <row r="5" spans="1:13" ht="18" customHeight="1" x14ac:dyDescent="0.25">
      <c r="A5" s="9" t="s">
        <v>4</v>
      </c>
      <c r="B5" s="10">
        <v>2</v>
      </c>
      <c r="C5" s="10"/>
      <c r="D5" s="10"/>
      <c r="E5" s="12">
        <f>SUM(B5:D5)</f>
        <v>2</v>
      </c>
      <c r="F5" s="11">
        <f>E5/E12</f>
        <v>1.0362694300518135E-2</v>
      </c>
      <c r="H5" s="13" t="s">
        <v>44</v>
      </c>
      <c r="I5" s="10"/>
      <c r="J5" s="10">
        <v>1</v>
      </c>
      <c r="K5" s="10"/>
      <c r="L5" s="12">
        <f>SUM(I5:K5)</f>
        <v>1</v>
      </c>
      <c r="M5" s="11">
        <f>L5/L36</f>
        <v>5.1813471502590676E-3</v>
      </c>
    </row>
    <row r="6" spans="1:13" ht="18" customHeight="1" x14ac:dyDescent="0.25">
      <c r="A6" s="9" t="s">
        <v>6</v>
      </c>
      <c r="B6" s="10">
        <v>42</v>
      </c>
      <c r="C6" s="10">
        <v>37</v>
      </c>
      <c r="D6" s="10">
        <v>32</v>
      </c>
      <c r="E6" s="12">
        <f>SUM(B6:D6)</f>
        <v>111</v>
      </c>
      <c r="F6" s="11">
        <f>E6/E12</f>
        <v>0.57512953367875652</v>
      </c>
      <c r="H6" s="13" t="s">
        <v>46</v>
      </c>
      <c r="I6" s="10">
        <v>1</v>
      </c>
      <c r="J6" s="10"/>
      <c r="K6" s="10"/>
      <c r="L6" s="12">
        <f>SUM(I6:K6)</f>
        <v>1</v>
      </c>
      <c r="M6" s="11">
        <f>L6/L36</f>
        <v>5.1813471502590676E-3</v>
      </c>
    </row>
    <row r="7" spans="1:13" ht="18" customHeight="1" x14ac:dyDescent="0.25">
      <c r="A7" s="9" t="s">
        <v>11</v>
      </c>
      <c r="B7" s="10">
        <v>1</v>
      </c>
      <c r="C7" s="10">
        <v>1</v>
      </c>
      <c r="D7" s="10">
        <v>1</v>
      </c>
      <c r="E7" s="12">
        <f>SUM(B7:D7)</f>
        <v>3</v>
      </c>
      <c r="F7" s="11">
        <f>E7/E12</f>
        <v>1.5544041450777202E-2</v>
      </c>
      <c r="H7" s="13" t="s">
        <v>50</v>
      </c>
      <c r="I7" s="10">
        <v>1</v>
      </c>
      <c r="J7" s="10">
        <v>1</v>
      </c>
      <c r="K7" s="10"/>
      <c r="L7" s="12">
        <f>SUM(I7:K7)</f>
        <v>2</v>
      </c>
      <c r="M7" s="11">
        <f>L7/L36</f>
        <v>1.0362694300518135E-2</v>
      </c>
    </row>
    <row r="8" spans="1:13" ht="18" customHeight="1" x14ac:dyDescent="0.25">
      <c r="A8" s="9" t="s">
        <v>12</v>
      </c>
      <c r="B8" s="10">
        <v>13</v>
      </c>
      <c r="C8" s="10">
        <v>8</v>
      </c>
      <c r="D8" s="10">
        <v>3</v>
      </c>
      <c r="E8" s="12">
        <f>SUM(B8:D8)</f>
        <v>24</v>
      </c>
      <c r="F8" s="11">
        <f>E8/E12</f>
        <v>0.12435233160621761</v>
      </c>
      <c r="H8" s="13" t="s">
        <v>51</v>
      </c>
      <c r="I8" s="10">
        <v>4</v>
      </c>
      <c r="J8" s="10">
        <v>3</v>
      </c>
      <c r="K8" s="10">
        <v>4</v>
      </c>
      <c r="L8" s="12">
        <f>SUM(I8:K8)</f>
        <v>11</v>
      </c>
      <c r="M8" s="11">
        <f>L8/L36</f>
        <v>5.6994818652849742E-2</v>
      </c>
    </row>
    <row r="9" spans="1:13" ht="18" customHeight="1" x14ac:dyDescent="0.25">
      <c r="A9" s="9" t="s">
        <v>13</v>
      </c>
      <c r="B9" s="10">
        <v>10</v>
      </c>
      <c r="C9" s="10">
        <v>7</v>
      </c>
      <c r="D9" s="10">
        <v>6</v>
      </c>
      <c r="E9" s="12">
        <f>SUM(B9:D9)</f>
        <v>23</v>
      </c>
      <c r="F9" s="11">
        <f>E9/E12</f>
        <v>0.11917098445595854</v>
      </c>
      <c r="H9" s="13" t="s">
        <v>88</v>
      </c>
      <c r="I9" s="10">
        <v>1</v>
      </c>
      <c r="J9" s="10"/>
      <c r="K9" s="10"/>
      <c r="L9" s="12">
        <f>SUM(I9:K9)</f>
        <v>1</v>
      </c>
      <c r="M9" s="11">
        <f>L9/L36</f>
        <v>5.1813471502590676E-3</v>
      </c>
    </row>
    <row r="10" spans="1:13" ht="18" customHeight="1" x14ac:dyDescent="0.25">
      <c r="A10" s="9" t="s">
        <v>14</v>
      </c>
      <c r="B10" s="10"/>
      <c r="C10" s="10">
        <v>1</v>
      </c>
      <c r="D10" s="10"/>
      <c r="E10" s="12">
        <f>SUM(B10:D10)</f>
        <v>1</v>
      </c>
      <c r="F10" s="11">
        <f>E10/E12</f>
        <v>5.1813471502590676E-3</v>
      </c>
      <c r="H10" s="13" t="s">
        <v>53</v>
      </c>
      <c r="I10" s="10">
        <v>2</v>
      </c>
      <c r="J10" s="10"/>
      <c r="K10" s="10"/>
      <c r="L10" s="12">
        <f>SUM(I10:K10)</f>
        <v>2</v>
      </c>
      <c r="M10" s="11">
        <f>L10/L36</f>
        <v>1.0362694300518135E-2</v>
      </c>
    </row>
    <row r="11" spans="1:13" ht="18" customHeight="1" x14ac:dyDescent="0.25">
      <c r="A11" s="9" t="s">
        <v>15</v>
      </c>
      <c r="B11" s="10">
        <v>4</v>
      </c>
      <c r="C11" s="10"/>
      <c r="D11" s="10">
        <v>3</v>
      </c>
      <c r="E11" s="12">
        <f>SUM(B11:D11)</f>
        <v>7</v>
      </c>
      <c r="F11" s="11">
        <f>E11/E12</f>
        <v>3.6269430051813469E-2</v>
      </c>
      <c r="H11" s="13" t="s">
        <v>54</v>
      </c>
      <c r="I11" s="10">
        <v>1</v>
      </c>
      <c r="J11" s="10"/>
      <c r="K11" s="10"/>
      <c r="L11" s="12">
        <f>SUM(I11:K11)</f>
        <v>1</v>
      </c>
      <c r="M11" s="11">
        <f>L11/L36</f>
        <v>5.1813471502590676E-3</v>
      </c>
    </row>
    <row r="12" spans="1:13" ht="18" customHeight="1" thickBot="1" x14ac:dyDescent="0.3">
      <c r="A12" s="6" t="s">
        <v>18</v>
      </c>
      <c r="B12" s="7">
        <f>SUM(B2:B11)</f>
        <v>82</v>
      </c>
      <c r="C12" s="7">
        <f>SUM(C2:C11)</f>
        <v>62</v>
      </c>
      <c r="D12" s="7">
        <f>SUM(D2:D11)</f>
        <v>49</v>
      </c>
      <c r="E12" s="7">
        <f>SUM(E2:E11)</f>
        <v>193</v>
      </c>
      <c r="F12" s="8"/>
      <c r="H12" s="13" t="s">
        <v>89</v>
      </c>
      <c r="I12" s="10"/>
      <c r="J12" s="10">
        <v>1</v>
      </c>
      <c r="K12" s="10"/>
      <c r="L12" s="12">
        <f>SUM(I12:K12)</f>
        <v>1</v>
      </c>
      <c r="M12" s="11">
        <f>L12/L36</f>
        <v>5.1813471502590676E-3</v>
      </c>
    </row>
    <row r="13" spans="1:13" ht="18" customHeight="1" thickTop="1" thickBot="1" x14ac:dyDescent="0.3">
      <c r="H13" s="13" t="s">
        <v>55</v>
      </c>
      <c r="I13" s="10">
        <v>2</v>
      </c>
      <c r="J13" s="10"/>
      <c r="K13" s="10"/>
      <c r="L13" s="12">
        <f>SUM(I13:K13)</f>
        <v>2</v>
      </c>
      <c r="M13" s="11">
        <f>L13/L36</f>
        <v>1.0362694300518135E-2</v>
      </c>
    </row>
    <row r="14" spans="1:13" ht="18" customHeight="1" thickTop="1" x14ac:dyDescent="0.25">
      <c r="A14" s="3" t="s">
        <v>36</v>
      </c>
      <c r="B14" s="4" t="s">
        <v>21</v>
      </c>
      <c r="C14" s="4" t="s">
        <v>22</v>
      </c>
      <c r="D14" s="4" t="s">
        <v>23</v>
      </c>
      <c r="E14" s="4" t="s">
        <v>18</v>
      </c>
      <c r="F14" s="5" t="s">
        <v>20</v>
      </c>
      <c r="H14" s="13" t="s">
        <v>57</v>
      </c>
      <c r="I14" s="10"/>
      <c r="J14" s="10">
        <v>2</v>
      </c>
      <c r="K14" s="10">
        <v>4</v>
      </c>
      <c r="L14" s="12">
        <f>SUM(I14:K14)</f>
        <v>6</v>
      </c>
      <c r="M14" s="11">
        <f>L14/L36</f>
        <v>3.1088082901554404E-2</v>
      </c>
    </row>
    <row r="15" spans="1:13" ht="18" customHeight="1" x14ac:dyDescent="0.25">
      <c r="A15" s="9" t="s">
        <v>28</v>
      </c>
      <c r="B15" s="10"/>
      <c r="C15" s="10">
        <v>3</v>
      </c>
      <c r="D15" s="10">
        <v>1</v>
      </c>
      <c r="E15" s="12">
        <f>SUM(B15:D15)</f>
        <v>4</v>
      </c>
      <c r="F15" s="11">
        <f>E15/E22</f>
        <v>2.072538860103627E-2</v>
      </c>
      <c r="H15" s="13" t="s">
        <v>59</v>
      </c>
      <c r="I15" s="10"/>
      <c r="J15" s="10">
        <v>1</v>
      </c>
      <c r="K15" s="10"/>
      <c r="L15" s="12">
        <f>SUM(I15:K15)</f>
        <v>1</v>
      </c>
      <c r="M15" s="11">
        <f>L15/L36</f>
        <v>5.1813471502590676E-3</v>
      </c>
    </row>
    <row r="16" spans="1:13" ht="18" customHeight="1" x14ac:dyDescent="0.25">
      <c r="A16" s="9" t="s">
        <v>29</v>
      </c>
      <c r="B16" s="10">
        <v>3</v>
      </c>
      <c r="C16" s="10">
        <v>2</v>
      </c>
      <c r="D16" s="10">
        <v>2</v>
      </c>
      <c r="E16" s="12">
        <f>SUM(B16:D16)</f>
        <v>7</v>
      </c>
      <c r="F16" s="11">
        <f>E16/E22</f>
        <v>3.6269430051813469E-2</v>
      </c>
      <c r="H16" s="14" t="s">
        <v>60</v>
      </c>
      <c r="I16" s="10">
        <v>4</v>
      </c>
      <c r="J16" s="10">
        <v>2</v>
      </c>
      <c r="K16" s="10"/>
      <c r="L16" s="12">
        <f>SUM(I16:K16)</f>
        <v>6</v>
      </c>
      <c r="M16" s="11">
        <f>L16/L36</f>
        <v>3.1088082901554404E-2</v>
      </c>
    </row>
    <row r="17" spans="1:13" ht="18" customHeight="1" x14ac:dyDescent="0.25">
      <c r="A17" s="9" t="s">
        <v>30</v>
      </c>
      <c r="B17" s="10">
        <v>9</v>
      </c>
      <c r="C17" s="10">
        <v>9</v>
      </c>
      <c r="D17" s="10">
        <v>11</v>
      </c>
      <c r="E17" s="12">
        <f>SUM(B17:D17)</f>
        <v>29</v>
      </c>
      <c r="F17" s="11">
        <f>E17/E22</f>
        <v>0.15025906735751296</v>
      </c>
      <c r="H17" s="13" t="s">
        <v>61</v>
      </c>
      <c r="I17" s="10">
        <v>1</v>
      </c>
      <c r="J17" s="10">
        <v>4</v>
      </c>
      <c r="K17" s="10">
        <v>1</v>
      </c>
      <c r="L17" s="12">
        <f>SUM(I17:K17)</f>
        <v>6</v>
      </c>
      <c r="M17" s="11">
        <f>L17/L36</f>
        <v>3.1088082901554404E-2</v>
      </c>
    </row>
    <row r="18" spans="1:13" ht="18" customHeight="1" x14ac:dyDescent="0.25">
      <c r="A18" s="9" t="s">
        <v>31</v>
      </c>
      <c r="B18" s="10"/>
      <c r="C18" s="10">
        <v>3</v>
      </c>
      <c r="D18" s="10">
        <v>1</v>
      </c>
      <c r="E18" s="12">
        <f>SUM(B18:D18)</f>
        <v>4</v>
      </c>
      <c r="F18" s="11">
        <f>E18/E22</f>
        <v>2.072538860103627E-2</v>
      </c>
      <c r="H18" s="13" t="s">
        <v>63</v>
      </c>
      <c r="I18" s="10">
        <v>1</v>
      </c>
      <c r="J18" s="10">
        <v>7</v>
      </c>
      <c r="K18" s="10">
        <v>2</v>
      </c>
      <c r="L18" s="12">
        <f>SUM(I18:K18)</f>
        <v>10</v>
      </c>
      <c r="M18" s="11">
        <f>L18/L36</f>
        <v>5.181347150259067E-2</v>
      </c>
    </row>
    <row r="19" spans="1:13" ht="18" customHeight="1" x14ac:dyDescent="0.25">
      <c r="A19" s="9" t="s">
        <v>32</v>
      </c>
      <c r="B19" s="10">
        <v>21</v>
      </c>
      <c r="C19" s="10">
        <v>15</v>
      </c>
      <c r="D19" s="10">
        <v>8</v>
      </c>
      <c r="E19" s="12">
        <f>SUM(B19:D19)</f>
        <v>44</v>
      </c>
      <c r="F19" s="11">
        <f>E19/E22</f>
        <v>0.22797927461139897</v>
      </c>
      <c r="H19" s="13" t="s">
        <v>64</v>
      </c>
      <c r="I19" s="10">
        <v>3</v>
      </c>
      <c r="J19" s="10">
        <v>2</v>
      </c>
      <c r="K19" s="10">
        <v>2</v>
      </c>
      <c r="L19" s="12">
        <f>SUM(I19:K19)</f>
        <v>7</v>
      </c>
      <c r="M19" s="11">
        <f>L19/L36</f>
        <v>3.6269430051813469E-2</v>
      </c>
    </row>
    <row r="20" spans="1:13" ht="18" customHeight="1" x14ac:dyDescent="0.25">
      <c r="A20" s="9" t="s">
        <v>34</v>
      </c>
      <c r="B20" s="10">
        <v>41</v>
      </c>
      <c r="C20" s="10">
        <v>24</v>
      </c>
      <c r="D20" s="10">
        <v>21</v>
      </c>
      <c r="E20" s="12">
        <f>SUM(B20:D20)</f>
        <v>86</v>
      </c>
      <c r="F20" s="11">
        <f>E20/E22</f>
        <v>0.44559585492227977</v>
      </c>
      <c r="H20" s="13" t="s">
        <v>65</v>
      </c>
      <c r="I20" s="10">
        <v>1</v>
      </c>
      <c r="J20" s="10"/>
      <c r="K20" s="10"/>
      <c r="L20" s="12">
        <f>SUM(I20:K20)</f>
        <v>1</v>
      </c>
      <c r="M20" s="11">
        <f>L20/L36</f>
        <v>5.1813471502590676E-3</v>
      </c>
    </row>
    <row r="21" spans="1:13" ht="18" customHeight="1" x14ac:dyDescent="0.25">
      <c r="A21" s="9" t="s">
        <v>35</v>
      </c>
      <c r="B21" s="10">
        <v>8</v>
      </c>
      <c r="C21" s="10">
        <v>6</v>
      </c>
      <c r="D21" s="10">
        <v>5</v>
      </c>
      <c r="E21" s="12">
        <f>SUM(B21:D21)</f>
        <v>19</v>
      </c>
      <c r="F21" s="11">
        <f>E21/E22</f>
        <v>9.8445595854922283E-2</v>
      </c>
      <c r="H21" s="13" t="s">
        <v>66</v>
      </c>
      <c r="I21" s="10"/>
      <c r="J21" s="10"/>
      <c r="K21" s="10">
        <v>1</v>
      </c>
      <c r="L21" s="12">
        <f>SUM(I21:K21)</f>
        <v>1</v>
      </c>
      <c r="M21" s="11">
        <f>L21/L36</f>
        <v>5.1813471502590676E-3</v>
      </c>
    </row>
    <row r="22" spans="1:13" ht="18" customHeight="1" thickBot="1" x14ac:dyDescent="0.3">
      <c r="A22" s="6" t="s">
        <v>18</v>
      </c>
      <c r="B22" s="7">
        <f>SUM(B15:B21)</f>
        <v>82</v>
      </c>
      <c r="C22" s="7">
        <f>SUM(C15:C21)</f>
        <v>62</v>
      </c>
      <c r="D22" s="7">
        <f>SUM(D15:D21)</f>
        <v>49</v>
      </c>
      <c r="E22" s="7">
        <f>SUM(E15:E21)</f>
        <v>193</v>
      </c>
      <c r="F22" s="8"/>
      <c r="H22" s="13" t="s">
        <v>69</v>
      </c>
      <c r="I22" s="10">
        <v>5</v>
      </c>
      <c r="J22" s="10">
        <v>1</v>
      </c>
      <c r="K22" s="10">
        <v>4</v>
      </c>
      <c r="L22" s="12">
        <f>SUM(I22:K22)</f>
        <v>10</v>
      </c>
      <c r="M22" s="11">
        <f>L22/L36</f>
        <v>5.181347150259067E-2</v>
      </c>
    </row>
    <row r="23" spans="1:13" ht="18" customHeight="1" thickTop="1" x14ac:dyDescent="0.25">
      <c r="H23" s="13" t="s">
        <v>70</v>
      </c>
      <c r="I23" s="10">
        <v>1</v>
      </c>
      <c r="J23" s="10"/>
      <c r="K23" s="10">
        <v>1</v>
      </c>
      <c r="L23" s="12">
        <f>SUM(I23:K23)</f>
        <v>2</v>
      </c>
      <c r="M23" s="11">
        <f>L23/L36</f>
        <v>1.0362694300518135E-2</v>
      </c>
    </row>
    <row r="24" spans="1:13" ht="18" customHeight="1" x14ac:dyDescent="0.25">
      <c r="H24" s="13" t="s">
        <v>71</v>
      </c>
      <c r="I24" s="10">
        <v>2</v>
      </c>
      <c r="J24" s="10">
        <v>1</v>
      </c>
      <c r="K24" s="10">
        <v>3</v>
      </c>
      <c r="L24" s="12">
        <f>SUM(I24:K24)</f>
        <v>6</v>
      </c>
      <c r="M24" s="11">
        <f>L24/L36</f>
        <v>3.1088082901554404E-2</v>
      </c>
    </row>
    <row r="25" spans="1:13" ht="18" customHeight="1" x14ac:dyDescent="0.25">
      <c r="H25" s="13" t="s">
        <v>72</v>
      </c>
      <c r="I25" s="10">
        <v>2</v>
      </c>
      <c r="J25" s="10">
        <v>3</v>
      </c>
      <c r="K25" s="10">
        <v>6</v>
      </c>
      <c r="L25" s="12">
        <f>SUM(I25:K25)</f>
        <v>11</v>
      </c>
      <c r="M25" s="11">
        <f>L25/L36</f>
        <v>5.6994818652849742E-2</v>
      </c>
    </row>
    <row r="26" spans="1:13" ht="18" customHeight="1" x14ac:dyDescent="0.25">
      <c r="H26" s="13" t="s">
        <v>73</v>
      </c>
      <c r="I26" s="10">
        <v>2</v>
      </c>
      <c r="J26" s="10"/>
      <c r="K26" s="10"/>
      <c r="L26" s="12">
        <f>SUM(I26:K26)</f>
        <v>2</v>
      </c>
      <c r="M26" s="11">
        <f>L26/L36</f>
        <v>1.0362694300518135E-2</v>
      </c>
    </row>
    <row r="27" spans="1:13" ht="18" customHeight="1" x14ac:dyDescent="0.25">
      <c r="H27" s="13" t="s">
        <v>75</v>
      </c>
      <c r="I27" s="10">
        <v>19</v>
      </c>
      <c r="J27" s="10">
        <v>13</v>
      </c>
      <c r="K27" s="10">
        <v>8</v>
      </c>
      <c r="L27" s="12">
        <f>SUM(I27:K27)</f>
        <v>40</v>
      </c>
      <c r="M27" s="11">
        <f>L27/L36</f>
        <v>0.20725388601036268</v>
      </c>
    </row>
    <row r="28" spans="1:13" ht="18" customHeight="1" x14ac:dyDescent="0.25">
      <c r="H28" s="13" t="s">
        <v>76</v>
      </c>
      <c r="I28" s="10">
        <v>2</v>
      </c>
      <c r="J28" s="10">
        <v>2</v>
      </c>
      <c r="K28" s="10">
        <v>1</v>
      </c>
      <c r="L28" s="12">
        <f>SUM(I28:K28)</f>
        <v>5</v>
      </c>
      <c r="M28" s="11">
        <f>L28/L36</f>
        <v>2.5906735751295335E-2</v>
      </c>
    </row>
    <row r="29" spans="1:13" ht="18" customHeight="1" x14ac:dyDescent="0.25">
      <c r="H29" s="13" t="s">
        <v>77</v>
      </c>
      <c r="I29" s="10">
        <v>3</v>
      </c>
      <c r="J29" s="10">
        <v>3</v>
      </c>
      <c r="K29" s="10">
        <v>3</v>
      </c>
      <c r="L29" s="12">
        <f>SUM(I29:K29)</f>
        <v>9</v>
      </c>
      <c r="M29" s="11">
        <f>L29/L36</f>
        <v>4.6632124352331605E-2</v>
      </c>
    </row>
    <row r="30" spans="1:13" ht="18" customHeight="1" x14ac:dyDescent="0.25">
      <c r="H30" s="13" t="s">
        <v>78</v>
      </c>
      <c r="I30" s="10">
        <v>1</v>
      </c>
      <c r="J30" s="10">
        <v>1</v>
      </c>
      <c r="K30" s="10"/>
      <c r="L30" s="12">
        <f>SUM(I30:K30)</f>
        <v>2</v>
      </c>
      <c r="M30" s="11">
        <f>L30/L36</f>
        <v>1.0362694300518135E-2</v>
      </c>
    </row>
    <row r="31" spans="1:13" ht="18" customHeight="1" x14ac:dyDescent="0.25">
      <c r="H31" s="13" t="s">
        <v>79</v>
      </c>
      <c r="I31" s="10">
        <v>6</v>
      </c>
      <c r="J31" s="10">
        <v>2</v>
      </c>
      <c r="K31" s="10">
        <v>2</v>
      </c>
      <c r="L31" s="12">
        <f>SUM(I31:K31)</f>
        <v>10</v>
      </c>
      <c r="M31" s="11">
        <f>L31/L36</f>
        <v>5.181347150259067E-2</v>
      </c>
    </row>
    <row r="32" spans="1:13" ht="18" customHeight="1" x14ac:dyDescent="0.25">
      <c r="H32" s="13" t="s">
        <v>80</v>
      </c>
      <c r="I32" s="10"/>
      <c r="J32" s="10">
        <v>3</v>
      </c>
      <c r="K32" s="10"/>
      <c r="L32" s="12">
        <f>SUM(I32:K32)</f>
        <v>3</v>
      </c>
      <c r="M32" s="11">
        <f>L32/L36</f>
        <v>1.5544041450777202E-2</v>
      </c>
    </row>
    <row r="33" spans="8:13" ht="18" customHeight="1" x14ac:dyDescent="0.25">
      <c r="H33" s="13" t="s">
        <v>81</v>
      </c>
      <c r="I33" s="10">
        <v>5</v>
      </c>
      <c r="J33" s="10">
        <v>2</v>
      </c>
      <c r="K33" s="10">
        <v>3</v>
      </c>
      <c r="L33" s="12">
        <f>SUM(I33:K33)</f>
        <v>10</v>
      </c>
      <c r="M33" s="11">
        <f>L33/L36</f>
        <v>5.181347150259067E-2</v>
      </c>
    </row>
    <row r="34" spans="8:13" ht="18" customHeight="1" x14ac:dyDescent="0.25">
      <c r="H34" s="13" t="s">
        <v>82</v>
      </c>
      <c r="I34" s="10">
        <v>1</v>
      </c>
      <c r="J34" s="10">
        <v>4</v>
      </c>
      <c r="K34" s="10">
        <v>1</v>
      </c>
      <c r="L34" s="12">
        <f>SUM(I34:K34)</f>
        <v>6</v>
      </c>
      <c r="M34" s="11">
        <f>L34/L36</f>
        <v>3.1088082901554404E-2</v>
      </c>
    </row>
    <row r="35" spans="8:13" ht="18" customHeight="1" x14ac:dyDescent="0.25">
      <c r="H35" s="13" t="s">
        <v>83</v>
      </c>
      <c r="I35" s="10">
        <v>3</v>
      </c>
      <c r="J35" s="10">
        <v>1</v>
      </c>
      <c r="K35" s="10">
        <v>1</v>
      </c>
      <c r="L35" s="12">
        <f>SUM(I35:K35)</f>
        <v>5</v>
      </c>
      <c r="M35" s="11">
        <f>L35/L36</f>
        <v>2.5906735751295335E-2</v>
      </c>
    </row>
    <row r="36" spans="8:13" ht="18" customHeight="1" thickBot="1" x14ac:dyDescent="0.3">
      <c r="H36" s="6" t="s">
        <v>17</v>
      </c>
      <c r="I36" s="7">
        <f>SUM(I2:I35)</f>
        <v>82</v>
      </c>
      <c r="J36" s="7">
        <f>SUM(J2:J35)</f>
        <v>62</v>
      </c>
      <c r="K36" s="7">
        <f>SUM(K2:K35)</f>
        <v>49</v>
      </c>
      <c r="L36" s="7">
        <f>SUM(L2:L35)</f>
        <v>193</v>
      </c>
      <c r="M36" s="8"/>
    </row>
    <row r="37" spans="8:13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communication appliquée (tous cheminements)
Été 2020 à Hiver 2021&amp;R&amp;"+,Normal"&amp;9Service des stages et du
développement professionnel</oddHeader>
  </headerFooter>
  <colBreaks count="1" manualBreakCount="1">
    <brk id="7" max="1048575" man="1"/>
  </colBreak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5" width="5.140625" style="2" bestFit="1" customWidth="1"/>
    <col min="6" max="7" width="7.7109375" style="2" bestFit="1" customWidth="1"/>
    <col min="8" max="8" width="10.140625" style="1" customWidth="1"/>
    <col min="9" max="9" width="61.5703125" style="1" customWidth="1"/>
    <col min="10" max="10" width="5.140625" style="2" bestFit="1" customWidth="1"/>
    <col min="11" max="11" width="5.140625" style="2" customWidth="1"/>
    <col min="12" max="13" width="5.140625" style="2" bestFit="1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18</v>
      </c>
      <c r="G1" s="5" t="s">
        <v>20</v>
      </c>
      <c r="I1" s="3" t="s">
        <v>84</v>
      </c>
      <c r="J1" s="4" t="s">
        <v>21</v>
      </c>
      <c r="K1" s="4" t="s">
        <v>22</v>
      </c>
      <c r="L1" s="4" t="s">
        <v>23</v>
      </c>
      <c r="M1" s="4" t="s">
        <v>25</v>
      </c>
      <c r="N1" s="4" t="s">
        <v>18</v>
      </c>
      <c r="O1" s="5" t="s">
        <v>20</v>
      </c>
    </row>
    <row r="2" spans="1:15" ht="18" customHeight="1" x14ac:dyDescent="0.25">
      <c r="A2" s="9" t="s">
        <v>0</v>
      </c>
      <c r="B2" s="10">
        <v>1</v>
      </c>
      <c r="C2" s="10">
        <v>1</v>
      </c>
      <c r="D2" s="10"/>
      <c r="E2" s="10"/>
      <c r="F2" s="12">
        <f t="shared" ref="F2:F9" si="0">SUM(B2:E2)</f>
        <v>2</v>
      </c>
      <c r="G2" s="11">
        <f>F2/F10</f>
        <v>3.3333333333333333E-2</v>
      </c>
      <c r="I2" s="13" t="s">
        <v>42</v>
      </c>
      <c r="J2" s="10">
        <v>1</v>
      </c>
      <c r="K2" s="10">
        <v>1</v>
      </c>
      <c r="L2" s="10"/>
      <c r="M2" s="10"/>
      <c r="N2" s="12">
        <f>SUM(J2:M2)</f>
        <v>2</v>
      </c>
      <c r="O2" s="11">
        <f>N2/N17</f>
        <v>3.3333333333333333E-2</v>
      </c>
    </row>
    <row r="3" spans="1:15" ht="18" customHeight="1" x14ac:dyDescent="0.25">
      <c r="A3" s="9" t="s">
        <v>3</v>
      </c>
      <c r="B3" s="10">
        <v>2</v>
      </c>
      <c r="C3" s="10">
        <v>2</v>
      </c>
      <c r="D3" s="10"/>
      <c r="E3" s="10"/>
      <c r="F3" s="12">
        <f t="shared" si="0"/>
        <v>4</v>
      </c>
      <c r="G3" s="11">
        <f>F3/F10</f>
        <v>6.6666666666666666E-2</v>
      </c>
      <c r="I3" s="13" t="s">
        <v>49</v>
      </c>
      <c r="J3" s="10">
        <v>7</v>
      </c>
      <c r="K3" s="10">
        <v>4</v>
      </c>
      <c r="L3" s="10"/>
      <c r="M3" s="10"/>
      <c r="N3" s="12">
        <f t="shared" ref="N3:N16" si="1">SUM(J3:M3)</f>
        <v>11</v>
      </c>
      <c r="O3" s="11">
        <f>N3/N17</f>
        <v>0.18333333333333332</v>
      </c>
    </row>
    <row r="4" spans="1:15" ht="18" customHeight="1" x14ac:dyDescent="0.25">
      <c r="A4" s="9" t="s">
        <v>4</v>
      </c>
      <c r="B4" s="10">
        <v>1</v>
      </c>
      <c r="C4" s="10">
        <v>2</v>
      </c>
      <c r="D4" s="10"/>
      <c r="E4" s="10"/>
      <c r="F4" s="12">
        <f t="shared" si="0"/>
        <v>3</v>
      </c>
      <c r="G4" s="11">
        <f>F4/F10</f>
        <v>0.05</v>
      </c>
      <c r="I4" s="13" t="s">
        <v>50</v>
      </c>
      <c r="J4" s="10"/>
      <c r="K4" s="10"/>
      <c r="L4" s="10">
        <v>1</v>
      </c>
      <c r="M4" s="10"/>
      <c r="N4" s="12">
        <f t="shared" si="1"/>
        <v>1</v>
      </c>
      <c r="O4" s="11">
        <f>N4/N17</f>
        <v>1.6666666666666666E-2</v>
      </c>
    </row>
    <row r="5" spans="1:15" ht="18" customHeight="1" x14ac:dyDescent="0.25">
      <c r="A5" s="9" t="s">
        <v>6</v>
      </c>
      <c r="B5" s="10">
        <v>11</v>
      </c>
      <c r="C5" s="10">
        <v>16</v>
      </c>
      <c r="D5" s="10">
        <v>7</v>
      </c>
      <c r="E5" s="10">
        <v>1</v>
      </c>
      <c r="F5" s="12">
        <f t="shared" si="0"/>
        <v>35</v>
      </c>
      <c r="G5" s="11">
        <f>F5/F10</f>
        <v>0.58333333333333337</v>
      </c>
      <c r="I5" s="14" t="s">
        <v>51</v>
      </c>
      <c r="J5" s="10">
        <v>2</v>
      </c>
      <c r="K5" s="10">
        <v>1</v>
      </c>
      <c r="L5" s="10"/>
      <c r="M5" s="10"/>
      <c r="N5" s="12">
        <f t="shared" si="1"/>
        <v>3</v>
      </c>
      <c r="O5" s="11">
        <f>N5/N17</f>
        <v>0.05</v>
      </c>
    </row>
    <row r="6" spans="1:15" ht="18" customHeight="1" x14ac:dyDescent="0.25">
      <c r="A6" s="9" t="s">
        <v>10</v>
      </c>
      <c r="B6" s="10"/>
      <c r="C6" s="10">
        <v>1</v>
      </c>
      <c r="D6" s="10"/>
      <c r="E6" s="10"/>
      <c r="F6" s="12">
        <f t="shared" si="0"/>
        <v>1</v>
      </c>
      <c r="G6" s="11">
        <f>F6/F10</f>
        <v>1.6666666666666666E-2</v>
      </c>
      <c r="I6" s="13" t="s">
        <v>53</v>
      </c>
      <c r="J6" s="10">
        <v>2</v>
      </c>
      <c r="K6" s="10"/>
      <c r="L6" s="10">
        <v>1</v>
      </c>
      <c r="M6" s="10"/>
      <c r="N6" s="12">
        <f t="shared" si="1"/>
        <v>3</v>
      </c>
      <c r="O6" s="11">
        <f>N6/N17</f>
        <v>0.05</v>
      </c>
    </row>
    <row r="7" spans="1:15" ht="18" customHeight="1" x14ac:dyDescent="0.25">
      <c r="A7" s="9" t="s">
        <v>12</v>
      </c>
      <c r="B7" s="10">
        <v>7</v>
      </c>
      <c r="C7" s="10">
        <v>2</v>
      </c>
      <c r="D7" s="10">
        <v>1</v>
      </c>
      <c r="E7" s="10"/>
      <c r="F7" s="12">
        <f t="shared" si="0"/>
        <v>10</v>
      </c>
      <c r="G7" s="11">
        <f>F7/F10</f>
        <v>0.16666666666666666</v>
      </c>
      <c r="I7" s="13" t="s">
        <v>54</v>
      </c>
      <c r="J7" s="10"/>
      <c r="K7" s="10"/>
      <c r="L7" s="10">
        <v>1</v>
      </c>
      <c r="M7" s="10"/>
      <c r="N7" s="12">
        <f t="shared" si="1"/>
        <v>1</v>
      </c>
      <c r="O7" s="11">
        <f>N7/N17</f>
        <v>1.6666666666666666E-2</v>
      </c>
    </row>
    <row r="8" spans="1:15" ht="18" customHeight="1" x14ac:dyDescent="0.25">
      <c r="A8" s="9" t="s">
        <v>13</v>
      </c>
      <c r="B8" s="10"/>
      <c r="C8" s="10">
        <v>1</v>
      </c>
      <c r="D8" s="10">
        <v>1</v>
      </c>
      <c r="E8" s="10"/>
      <c r="F8" s="12">
        <f t="shared" si="0"/>
        <v>2</v>
      </c>
      <c r="G8" s="11">
        <f>F8/F10</f>
        <v>3.3333333333333333E-2</v>
      </c>
      <c r="I8" s="13" t="s">
        <v>55</v>
      </c>
      <c r="J8" s="10">
        <v>1</v>
      </c>
      <c r="K8" s="10"/>
      <c r="L8" s="10"/>
      <c r="M8" s="10"/>
      <c r="N8" s="12">
        <f t="shared" si="1"/>
        <v>1</v>
      </c>
      <c r="O8" s="11">
        <f>N8/N17</f>
        <v>1.6666666666666666E-2</v>
      </c>
    </row>
    <row r="9" spans="1:15" ht="18" customHeight="1" x14ac:dyDescent="0.25">
      <c r="A9" s="9" t="s">
        <v>14</v>
      </c>
      <c r="B9" s="10"/>
      <c r="C9" s="10">
        <v>2</v>
      </c>
      <c r="D9" s="10">
        <v>1</v>
      </c>
      <c r="E9" s="10"/>
      <c r="F9" s="12">
        <f t="shared" si="0"/>
        <v>3</v>
      </c>
      <c r="G9" s="11">
        <f>F9/F10</f>
        <v>0.05</v>
      </c>
      <c r="I9" s="13" t="s">
        <v>59</v>
      </c>
      <c r="J9" s="10">
        <v>1</v>
      </c>
      <c r="K9" s="10"/>
      <c r="L9" s="10"/>
      <c r="M9" s="10"/>
      <c r="N9" s="12">
        <f t="shared" si="1"/>
        <v>1</v>
      </c>
      <c r="O9" s="11">
        <f>N9/N17</f>
        <v>1.6666666666666666E-2</v>
      </c>
    </row>
    <row r="10" spans="1:15" ht="18" customHeight="1" thickBot="1" x14ac:dyDescent="0.3">
      <c r="A10" s="6" t="s">
        <v>18</v>
      </c>
      <c r="B10" s="7">
        <f>SUM(B2:B9)</f>
        <v>22</v>
      </c>
      <c r="C10" s="7">
        <f>SUM(C2:C9)</f>
        <v>27</v>
      </c>
      <c r="D10" s="7">
        <f>SUM(D2:D9)</f>
        <v>10</v>
      </c>
      <c r="E10" s="7">
        <f>SUM(E2:E9)</f>
        <v>1</v>
      </c>
      <c r="F10" s="7">
        <f>SUM(F2:F9)</f>
        <v>60</v>
      </c>
      <c r="G10" s="8"/>
      <c r="I10" s="13" t="s">
        <v>68</v>
      </c>
      <c r="J10" s="10">
        <v>1</v>
      </c>
      <c r="K10" s="10"/>
      <c r="L10" s="10"/>
      <c r="M10" s="10"/>
      <c r="N10" s="12">
        <f t="shared" si="1"/>
        <v>1</v>
      </c>
      <c r="O10" s="11">
        <f>N10/N17</f>
        <v>1.6666666666666666E-2</v>
      </c>
    </row>
    <row r="11" spans="1:15" ht="18" customHeight="1" thickTop="1" thickBot="1" x14ac:dyDescent="0.3">
      <c r="I11" s="13" t="s">
        <v>71</v>
      </c>
      <c r="J11" s="10"/>
      <c r="K11" s="10">
        <v>1</v>
      </c>
      <c r="L11" s="10"/>
      <c r="M11" s="10"/>
      <c r="N11" s="12">
        <f t="shared" si="1"/>
        <v>1</v>
      </c>
      <c r="O11" s="11">
        <f>N11/N17</f>
        <v>1.6666666666666666E-2</v>
      </c>
    </row>
    <row r="12" spans="1:15" ht="18" customHeight="1" thickTop="1" x14ac:dyDescent="0.25">
      <c r="A12" s="3" t="s">
        <v>36</v>
      </c>
      <c r="B12" s="4" t="s">
        <v>21</v>
      </c>
      <c r="C12" s="4" t="s">
        <v>22</v>
      </c>
      <c r="D12" s="4" t="s">
        <v>23</v>
      </c>
      <c r="E12" s="4" t="s">
        <v>25</v>
      </c>
      <c r="F12" s="4" t="s">
        <v>18</v>
      </c>
      <c r="G12" s="5" t="s">
        <v>20</v>
      </c>
      <c r="I12" s="14" t="s">
        <v>74</v>
      </c>
      <c r="J12" s="10"/>
      <c r="K12" s="10">
        <v>1</v>
      </c>
      <c r="L12" s="10"/>
      <c r="M12" s="10"/>
      <c r="N12" s="12">
        <f t="shared" si="1"/>
        <v>1</v>
      </c>
      <c r="O12" s="11">
        <f>N12/N17</f>
        <v>1.6666666666666666E-2</v>
      </c>
    </row>
    <row r="13" spans="1:15" ht="18" customHeight="1" x14ac:dyDescent="0.25">
      <c r="A13" s="9" t="s">
        <v>28</v>
      </c>
      <c r="B13" s="10"/>
      <c r="C13" s="10">
        <v>2</v>
      </c>
      <c r="D13" s="10">
        <v>1</v>
      </c>
      <c r="E13" s="10"/>
      <c r="F13" s="12">
        <f>SUM(B13:E13)</f>
        <v>3</v>
      </c>
      <c r="G13" s="11">
        <f>F13/F18</f>
        <v>0.05</v>
      </c>
      <c r="I13" s="13" t="s">
        <v>75</v>
      </c>
      <c r="J13" s="10">
        <v>7</v>
      </c>
      <c r="K13" s="10">
        <v>15</v>
      </c>
      <c r="L13" s="10">
        <v>6</v>
      </c>
      <c r="M13" s="10">
        <v>1</v>
      </c>
      <c r="N13" s="12">
        <f t="shared" si="1"/>
        <v>29</v>
      </c>
      <c r="O13" s="11">
        <f>N13/N17</f>
        <v>0.48333333333333334</v>
      </c>
    </row>
    <row r="14" spans="1:15" ht="18" customHeight="1" x14ac:dyDescent="0.25">
      <c r="A14" s="9" t="s">
        <v>30</v>
      </c>
      <c r="B14" s="10">
        <v>10</v>
      </c>
      <c r="C14" s="10">
        <v>5</v>
      </c>
      <c r="D14" s="10">
        <v>1</v>
      </c>
      <c r="E14" s="10"/>
      <c r="F14" s="12">
        <f t="shared" ref="F14:F17" si="2">SUM(B14:E14)</f>
        <v>16</v>
      </c>
      <c r="G14" s="11">
        <f>F14/F18</f>
        <v>0.26666666666666666</v>
      </c>
      <c r="I14" s="13" t="s">
        <v>76</v>
      </c>
      <c r="J14" s="10"/>
      <c r="K14" s="10">
        <v>2</v>
      </c>
      <c r="L14" s="10"/>
      <c r="M14" s="10"/>
      <c r="N14" s="12">
        <f t="shared" si="1"/>
        <v>2</v>
      </c>
      <c r="O14" s="11">
        <f>N14/N17</f>
        <v>3.3333333333333333E-2</v>
      </c>
    </row>
    <row r="15" spans="1:15" ht="18" customHeight="1" x14ac:dyDescent="0.25">
      <c r="A15" s="9" t="s">
        <v>31</v>
      </c>
      <c r="B15" s="10"/>
      <c r="C15" s="10">
        <v>1</v>
      </c>
      <c r="D15" s="10"/>
      <c r="E15" s="10"/>
      <c r="F15" s="12">
        <f t="shared" si="2"/>
        <v>1</v>
      </c>
      <c r="G15" s="11">
        <f>F15/F18</f>
        <v>1.6666666666666666E-2</v>
      </c>
      <c r="I15" s="13" t="s">
        <v>80</v>
      </c>
      <c r="J15" s="10"/>
      <c r="K15" s="10">
        <v>1</v>
      </c>
      <c r="L15" s="10">
        <v>1</v>
      </c>
      <c r="M15" s="10"/>
      <c r="N15" s="12">
        <f t="shared" si="1"/>
        <v>2</v>
      </c>
      <c r="O15" s="11">
        <f>N15/N17</f>
        <v>3.3333333333333333E-2</v>
      </c>
    </row>
    <row r="16" spans="1:15" ht="18" customHeight="1" x14ac:dyDescent="0.25">
      <c r="A16" s="9" t="s">
        <v>32</v>
      </c>
      <c r="B16" s="10">
        <v>7</v>
      </c>
      <c r="C16" s="10">
        <v>16</v>
      </c>
      <c r="D16" s="10">
        <v>6</v>
      </c>
      <c r="E16" s="10">
        <v>1</v>
      </c>
      <c r="F16" s="12">
        <f t="shared" si="2"/>
        <v>30</v>
      </c>
      <c r="G16" s="11">
        <f>F16/F18</f>
        <v>0.5</v>
      </c>
      <c r="I16" s="13" t="s">
        <v>82</v>
      </c>
      <c r="J16" s="10"/>
      <c r="K16" s="10">
        <v>1</v>
      </c>
      <c r="L16" s="10"/>
      <c r="M16" s="10"/>
      <c r="N16" s="12">
        <f t="shared" si="1"/>
        <v>1</v>
      </c>
      <c r="O16" s="11">
        <f>N16/N17</f>
        <v>1.6666666666666666E-2</v>
      </c>
    </row>
    <row r="17" spans="1:15" ht="18" customHeight="1" thickBot="1" x14ac:dyDescent="0.3">
      <c r="A17" s="9" t="s">
        <v>34</v>
      </c>
      <c r="B17" s="10">
        <v>5</v>
      </c>
      <c r="C17" s="10">
        <v>3</v>
      </c>
      <c r="D17" s="10">
        <v>2</v>
      </c>
      <c r="E17" s="10"/>
      <c r="F17" s="12">
        <f t="shared" si="2"/>
        <v>10</v>
      </c>
      <c r="G17" s="11">
        <f>F17/F18</f>
        <v>0.16666666666666666</v>
      </c>
      <c r="I17" s="6"/>
      <c r="J17" s="7">
        <f>SUM(J2:J16)</f>
        <v>22</v>
      </c>
      <c r="K17" s="7">
        <f>SUM(K2:K16)</f>
        <v>27</v>
      </c>
      <c r="L17" s="7">
        <f>SUM(L2:L16)</f>
        <v>10</v>
      </c>
      <c r="M17" s="7">
        <f>SUM(M2:M16)</f>
        <v>1</v>
      </c>
      <c r="N17" s="7">
        <f>SUM(N2:N16)</f>
        <v>60</v>
      </c>
      <c r="O17" s="8"/>
    </row>
    <row r="18" spans="1:15" ht="18" customHeight="1" thickTop="1" thickBot="1" x14ac:dyDescent="0.3">
      <c r="A18" s="6" t="s">
        <v>18</v>
      </c>
      <c r="B18" s="7">
        <f>SUM(B14:B17)</f>
        <v>22</v>
      </c>
      <c r="C18" s="7">
        <f t="shared" ref="C18:E18" si="3">SUM(C14:C17)</f>
        <v>25</v>
      </c>
      <c r="D18" s="7">
        <f t="shared" si="3"/>
        <v>9</v>
      </c>
      <c r="E18" s="7">
        <f t="shared" si="3"/>
        <v>1</v>
      </c>
      <c r="F18" s="7">
        <f>SUM(F13:F17)</f>
        <v>60</v>
      </c>
      <c r="G18" s="8"/>
    </row>
    <row r="19" spans="1:15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en chimie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5" width="5.140625" style="2" bestFit="1" customWidth="1"/>
    <col min="6" max="7" width="7.7109375" style="2" bestFit="1" customWidth="1"/>
    <col min="8" max="8" width="10.140625" style="1" customWidth="1"/>
    <col min="9" max="9" width="61.5703125" style="1" customWidth="1"/>
    <col min="10" max="10" width="5.140625" style="2" bestFit="1" customWidth="1"/>
    <col min="11" max="11" width="5.140625" style="2" customWidth="1"/>
    <col min="12" max="13" width="5.140625" style="2" bestFit="1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18</v>
      </c>
      <c r="G1" s="5" t="s">
        <v>20</v>
      </c>
      <c r="I1" s="3" t="s">
        <v>84</v>
      </c>
      <c r="J1" s="4" t="s">
        <v>21</v>
      </c>
      <c r="K1" s="4" t="s">
        <v>22</v>
      </c>
      <c r="L1" s="4" t="s">
        <v>23</v>
      </c>
      <c r="M1" s="4" t="s">
        <v>25</v>
      </c>
      <c r="N1" s="4" t="s">
        <v>18</v>
      </c>
      <c r="O1" s="5" t="s">
        <v>20</v>
      </c>
    </row>
    <row r="2" spans="1:15" ht="18" customHeight="1" x14ac:dyDescent="0.25">
      <c r="A2" s="9" t="s">
        <v>2</v>
      </c>
      <c r="B2" s="10">
        <v>1</v>
      </c>
      <c r="C2" s="10"/>
      <c r="D2" s="10"/>
      <c r="E2" s="10"/>
      <c r="F2" s="12">
        <f t="shared" ref="F2:F5" si="0">SUM(B2:E2)</f>
        <v>1</v>
      </c>
      <c r="G2" s="11">
        <f>F2/F10</f>
        <v>4.5454545454545456E-2</v>
      </c>
      <c r="I2" s="13" t="s">
        <v>38</v>
      </c>
      <c r="J2" s="10"/>
      <c r="K2" s="10">
        <v>1</v>
      </c>
      <c r="L2" s="10"/>
      <c r="M2" s="10"/>
      <c r="N2" s="12">
        <f>SUM(J2:M2)</f>
        <v>1</v>
      </c>
      <c r="O2" s="11">
        <f>N2/N12</f>
        <v>4.5454545454545456E-2</v>
      </c>
    </row>
    <row r="3" spans="1:15" ht="18" customHeight="1" x14ac:dyDescent="0.25">
      <c r="A3" s="9" t="s">
        <v>6</v>
      </c>
      <c r="B3" s="10">
        <v>5</v>
      </c>
      <c r="C3" s="10">
        <v>5</v>
      </c>
      <c r="D3" s="10">
        <v>1</v>
      </c>
      <c r="E3" s="10">
        <v>1</v>
      </c>
      <c r="F3" s="12">
        <f t="shared" si="0"/>
        <v>12</v>
      </c>
      <c r="G3" s="11">
        <f>F3/F10</f>
        <v>0.54545454545454541</v>
      </c>
      <c r="I3" s="13" t="s">
        <v>42</v>
      </c>
      <c r="J3" s="10">
        <v>1</v>
      </c>
      <c r="K3" s="10"/>
      <c r="L3" s="10"/>
      <c r="M3" s="10"/>
      <c r="N3" s="12">
        <f>SUM(J3:M3)</f>
        <v>1</v>
      </c>
      <c r="O3" s="11">
        <f>N3/N12</f>
        <v>4.5454545454545456E-2</v>
      </c>
    </row>
    <row r="4" spans="1:15" ht="18" customHeight="1" x14ac:dyDescent="0.25">
      <c r="A4" s="9" t="s">
        <v>7</v>
      </c>
      <c r="B4" s="10">
        <v>1</v>
      </c>
      <c r="C4" s="10"/>
      <c r="D4" s="10"/>
      <c r="E4" s="10"/>
      <c r="F4" s="12">
        <f t="shared" si="0"/>
        <v>1</v>
      </c>
      <c r="G4" s="11">
        <f>F4/F10</f>
        <v>4.5454545454545456E-2</v>
      </c>
      <c r="I4" s="13" t="s">
        <v>62</v>
      </c>
      <c r="J4" s="10">
        <v>1</v>
      </c>
      <c r="K4" s="10"/>
      <c r="L4" s="10"/>
      <c r="M4" s="10"/>
      <c r="N4" s="12">
        <f>SUM(J4:M4)</f>
        <v>1</v>
      </c>
      <c r="O4" s="11">
        <f>N4/N12</f>
        <v>4.5454545454545456E-2</v>
      </c>
    </row>
    <row r="5" spans="1:15" ht="18" customHeight="1" x14ac:dyDescent="0.25">
      <c r="A5" s="9" t="s">
        <v>8</v>
      </c>
      <c r="B5" s="10">
        <v>2</v>
      </c>
      <c r="C5" s="10"/>
      <c r="D5" s="10"/>
      <c r="E5" s="10"/>
      <c r="F5" s="12">
        <f t="shared" si="0"/>
        <v>2</v>
      </c>
      <c r="G5" s="11">
        <f>F5/F10</f>
        <v>9.0909090909090912E-2</v>
      </c>
      <c r="I5" s="13" t="s">
        <v>68</v>
      </c>
      <c r="J5" s="10">
        <v>1</v>
      </c>
      <c r="K5" s="10"/>
      <c r="L5" s="10"/>
      <c r="M5" s="10"/>
      <c r="N5" s="12">
        <f>SUM(J5:M5)</f>
        <v>1</v>
      </c>
      <c r="O5" s="11">
        <f>N5/N12</f>
        <v>4.5454545454545456E-2</v>
      </c>
    </row>
    <row r="6" spans="1:15" ht="18" customHeight="1" x14ac:dyDescent="0.25">
      <c r="A6" s="9" t="s">
        <v>9</v>
      </c>
      <c r="B6" s="10">
        <v>1</v>
      </c>
      <c r="C6" s="10"/>
      <c r="D6" s="10"/>
      <c r="E6" s="10"/>
      <c r="F6" s="12">
        <f t="shared" ref="F6:F9" si="1">SUM(B6:E6)</f>
        <v>1</v>
      </c>
      <c r="G6" s="11">
        <f>F6/F10</f>
        <v>4.5454545454545456E-2</v>
      </c>
      <c r="I6" s="13" t="s">
        <v>70</v>
      </c>
      <c r="J6" s="10">
        <v>1</v>
      </c>
      <c r="K6" s="10"/>
      <c r="L6" s="10"/>
      <c r="M6" s="10"/>
      <c r="N6" s="12">
        <f>SUM(J6:M6)</f>
        <v>1</v>
      </c>
      <c r="O6" s="11">
        <f>N6/N12</f>
        <v>4.5454545454545456E-2</v>
      </c>
    </row>
    <row r="7" spans="1:15" ht="18" customHeight="1" x14ac:dyDescent="0.25">
      <c r="A7" s="9" t="s">
        <v>12</v>
      </c>
      <c r="B7" s="10">
        <v>1</v>
      </c>
      <c r="C7" s="10"/>
      <c r="D7" s="10">
        <v>1</v>
      </c>
      <c r="E7" s="10"/>
      <c r="F7" s="12">
        <f t="shared" si="1"/>
        <v>2</v>
      </c>
      <c r="G7" s="11">
        <f>F7/F10</f>
        <v>9.0909090909090912E-2</v>
      </c>
      <c r="I7" s="13" t="s">
        <v>71</v>
      </c>
      <c r="J7" s="10"/>
      <c r="K7" s="10"/>
      <c r="L7" s="10">
        <v>1</v>
      </c>
      <c r="M7" s="10"/>
      <c r="N7" s="12">
        <f>SUM(J7:M7)</f>
        <v>1</v>
      </c>
      <c r="O7" s="11">
        <f>N7/N12</f>
        <v>4.5454545454545456E-2</v>
      </c>
    </row>
    <row r="8" spans="1:15" ht="18" customHeight="1" x14ac:dyDescent="0.25">
      <c r="A8" s="9" t="s">
        <v>13</v>
      </c>
      <c r="B8" s="10">
        <v>2</v>
      </c>
      <c r="C8" s="10"/>
      <c r="D8" s="10"/>
      <c r="E8" s="10"/>
      <c r="F8" s="12">
        <f t="shared" si="1"/>
        <v>2</v>
      </c>
      <c r="G8" s="11">
        <f>F8/F10</f>
        <v>9.0909090909090912E-2</v>
      </c>
      <c r="I8" s="13" t="s">
        <v>75</v>
      </c>
      <c r="J8" s="10">
        <v>6</v>
      </c>
      <c r="K8" s="10">
        <v>4</v>
      </c>
      <c r="L8" s="10">
        <v>1</v>
      </c>
      <c r="M8" s="10">
        <v>1</v>
      </c>
      <c r="N8" s="12">
        <f>SUM(J8:M8)</f>
        <v>12</v>
      </c>
      <c r="O8" s="11">
        <f>N8/N12</f>
        <v>0.54545454545454541</v>
      </c>
    </row>
    <row r="9" spans="1:15" ht="18" customHeight="1" x14ac:dyDescent="0.25">
      <c r="A9" s="9" t="s">
        <v>15</v>
      </c>
      <c r="B9" s="10"/>
      <c r="C9" s="10"/>
      <c r="D9" s="10">
        <v>1</v>
      </c>
      <c r="E9" s="10"/>
      <c r="F9" s="12">
        <f t="shared" si="1"/>
        <v>1</v>
      </c>
      <c r="G9" s="11">
        <f>F9/F10</f>
        <v>4.5454545454545456E-2</v>
      </c>
      <c r="I9" s="13" t="s">
        <v>77</v>
      </c>
      <c r="J9" s="10">
        <v>2</v>
      </c>
      <c r="K9" s="10"/>
      <c r="L9" s="10"/>
      <c r="M9" s="10"/>
      <c r="N9" s="12">
        <f>SUM(J9:M9)</f>
        <v>2</v>
      </c>
      <c r="O9" s="11">
        <f>N9/N12</f>
        <v>9.0909090909090912E-2</v>
      </c>
    </row>
    <row r="10" spans="1:15" ht="18" customHeight="1" thickBot="1" x14ac:dyDescent="0.3">
      <c r="A10" s="6" t="s">
        <v>18</v>
      </c>
      <c r="B10" s="7">
        <f>SUM(B2:B9)</f>
        <v>13</v>
      </c>
      <c r="C10" s="7">
        <f t="shared" ref="C10:F10" si="2">SUM(C2:C9)</f>
        <v>5</v>
      </c>
      <c r="D10" s="7">
        <f t="shared" si="2"/>
        <v>3</v>
      </c>
      <c r="E10" s="7">
        <f t="shared" si="2"/>
        <v>1</v>
      </c>
      <c r="F10" s="7">
        <f t="shared" si="2"/>
        <v>22</v>
      </c>
      <c r="G10" s="8"/>
      <c r="I10" s="13" t="s">
        <v>78</v>
      </c>
      <c r="J10" s="10">
        <v>1</v>
      </c>
      <c r="K10" s="10"/>
      <c r="L10" s="10"/>
      <c r="M10" s="10"/>
      <c r="N10" s="12">
        <f>SUM(J10:M10)</f>
        <v>1</v>
      </c>
      <c r="O10" s="11">
        <f>N10/N12</f>
        <v>4.5454545454545456E-2</v>
      </c>
    </row>
    <row r="11" spans="1:15" ht="18" customHeight="1" thickTop="1" thickBot="1" x14ac:dyDescent="0.3">
      <c r="I11" s="13" t="s">
        <v>80</v>
      </c>
      <c r="J11" s="10"/>
      <c r="K11" s="10"/>
      <c r="L11" s="10">
        <v>1</v>
      </c>
      <c r="M11" s="10"/>
      <c r="N11" s="12">
        <f>SUM(J11:M11)</f>
        <v>1</v>
      </c>
      <c r="O11" s="11">
        <f>N11/N12</f>
        <v>4.5454545454545456E-2</v>
      </c>
    </row>
    <row r="12" spans="1:15" ht="18" customHeight="1" thickTop="1" thickBot="1" x14ac:dyDescent="0.3">
      <c r="A12" s="3" t="s">
        <v>36</v>
      </c>
      <c r="B12" s="4" t="s">
        <v>21</v>
      </c>
      <c r="C12" s="4" t="s">
        <v>22</v>
      </c>
      <c r="D12" s="4" t="s">
        <v>23</v>
      </c>
      <c r="E12" s="4" t="s">
        <v>25</v>
      </c>
      <c r="F12" s="4" t="s">
        <v>18</v>
      </c>
      <c r="G12" s="5" t="s">
        <v>20</v>
      </c>
      <c r="I12" s="6" t="s">
        <v>17</v>
      </c>
      <c r="J12" s="7">
        <f>SUM(J2:J11)</f>
        <v>13</v>
      </c>
      <c r="K12" s="7">
        <f>SUM(K2:K11)</f>
        <v>5</v>
      </c>
      <c r="L12" s="7">
        <f>SUM(L2:L11)</f>
        <v>3</v>
      </c>
      <c r="M12" s="7">
        <f>SUM(M2:M11)</f>
        <v>1</v>
      </c>
      <c r="N12" s="7">
        <f>SUM(N2:N11)</f>
        <v>22</v>
      </c>
      <c r="O12" s="8"/>
    </row>
    <row r="13" spans="1:15" ht="18" customHeight="1" thickTop="1" x14ac:dyDescent="0.25">
      <c r="A13" s="9" t="s">
        <v>28</v>
      </c>
      <c r="B13" s="10"/>
      <c r="C13" s="10"/>
      <c r="D13" s="10">
        <v>1</v>
      </c>
      <c r="E13" s="10"/>
      <c r="F13" s="12">
        <f>SUM(B13:E13)</f>
        <v>1</v>
      </c>
      <c r="G13" s="11">
        <f>F13/F18</f>
        <v>4.5454545454545456E-2</v>
      </c>
    </row>
    <row r="14" spans="1:15" ht="18" customHeight="1" x14ac:dyDescent="0.25">
      <c r="A14" s="9" t="s">
        <v>30</v>
      </c>
      <c r="B14" s="10">
        <v>1</v>
      </c>
      <c r="C14" s="10"/>
      <c r="D14" s="10"/>
      <c r="E14" s="10"/>
      <c r="F14" s="12">
        <f t="shared" ref="F14:F17" si="3">SUM(B14:E14)</f>
        <v>1</v>
      </c>
      <c r="G14" s="11">
        <f>F14/F18</f>
        <v>4.5454545454545456E-2</v>
      </c>
    </row>
    <row r="15" spans="1:15" ht="18" customHeight="1" x14ac:dyDescent="0.25">
      <c r="A15" s="9" t="s">
        <v>32</v>
      </c>
      <c r="B15" s="10">
        <v>6</v>
      </c>
      <c r="C15" s="10">
        <v>4</v>
      </c>
      <c r="D15" s="10">
        <v>1</v>
      </c>
      <c r="E15" s="10">
        <v>1</v>
      </c>
      <c r="F15" s="12">
        <f t="shared" si="3"/>
        <v>12</v>
      </c>
      <c r="G15" s="11">
        <f>F15/F18</f>
        <v>0.54545454545454541</v>
      </c>
    </row>
    <row r="16" spans="1:15" ht="18" customHeight="1" x14ac:dyDescent="0.25">
      <c r="A16" s="9" t="s">
        <v>34</v>
      </c>
      <c r="B16" s="10">
        <v>5</v>
      </c>
      <c r="C16" s="10">
        <v>1</v>
      </c>
      <c r="D16" s="10"/>
      <c r="E16" s="10"/>
      <c r="F16" s="12">
        <f t="shared" si="3"/>
        <v>6</v>
      </c>
      <c r="G16" s="11">
        <f>F16/F18</f>
        <v>0.27272727272727271</v>
      </c>
    </row>
    <row r="17" spans="1:7" ht="18" customHeight="1" x14ac:dyDescent="0.25">
      <c r="A17" s="9" t="s">
        <v>35</v>
      </c>
      <c r="B17" s="10">
        <v>1</v>
      </c>
      <c r="C17" s="10"/>
      <c r="D17" s="10">
        <v>1</v>
      </c>
      <c r="E17" s="10"/>
      <c r="F17" s="12">
        <f t="shared" si="3"/>
        <v>2</v>
      </c>
      <c r="G17" s="11">
        <f>F17/F18</f>
        <v>9.0909090909090912E-2</v>
      </c>
    </row>
    <row r="18" spans="1:7" ht="18" customHeight="1" thickBot="1" x14ac:dyDescent="0.3">
      <c r="A18" s="6" t="s">
        <v>18</v>
      </c>
      <c r="B18" s="7">
        <f>SUM(B14:B17)</f>
        <v>13</v>
      </c>
      <c r="C18" s="7">
        <f t="shared" ref="C18:E18" si="4">SUM(C14:C17)</f>
        <v>5</v>
      </c>
      <c r="D18" s="7">
        <f t="shared" si="4"/>
        <v>2</v>
      </c>
      <c r="E18" s="7">
        <f t="shared" si="4"/>
        <v>1</v>
      </c>
      <c r="F18" s="7">
        <f>SUM(F13:F17)</f>
        <v>22</v>
      </c>
      <c r="G18" s="8"/>
    </row>
    <row r="19" spans="1:7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en biologie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F27" sqref="F27"/>
    </sheetView>
  </sheetViews>
  <sheetFormatPr baseColWidth="10" defaultRowHeight="18" customHeight="1" x14ac:dyDescent="0.25"/>
  <cols>
    <col min="1" max="1" width="33.42578125" style="1" bestFit="1" customWidth="1"/>
    <col min="2" max="5" width="5.140625" style="2" bestFit="1" customWidth="1"/>
    <col min="6" max="7" width="7.7109375" style="2" bestFit="1" customWidth="1"/>
    <col min="8" max="8" width="10.140625" style="1" customWidth="1"/>
    <col min="9" max="9" width="61.5703125" style="1" customWidth="1"/>
    <col min="10" max="10" width="5.140625" style="2" bestFit="1" customWidth="1"/>
    <col min="11" max="11" width="5.140625" style="2" customWidth="1"/>
    <col min="12" max="13" width="5.140625" style="2" bestFit="1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87</v>
      </c>
      <c r="C1" s="4" t="s">
        <v>21</v>
      </c>
      <c r="D1" s="4" t="s">
        <v>22</v>
      </c>
      <c r="E1" s="4" t="s">
        <v>23</v>
      </c>
      <c r="F1" s="4" t="s">
        <v>18</v>
      </c>
      <c r="G1" s="5" t="s">
        <v>20</v>
      </c>
      <c r="I1" s="3" t="s">
        <v>84</v>
      </c>
      <c r="J1" s="4" t="s">
        <v>87</v>
      </c>
      <c r="K1" s="4" t="s">
        <v>21</v>
      </c>
      <c r="L1" s="4" t="s">
        <v>22</v>
      </c>
      <c r="M1" s="4" t="s">
        <v>23</v>
      </c>
      <c r="N1" s="4" t="s">
        <v>18</v>
      </c>
      <c r="O1" s="5" t="s">
        <v>20</v>
      </c>
    </row>
    <row r="2" spans="1:15" ht="18" customHeight="1" x14ac:dyDescent="0.25">
      <c r="A2" s="9" t="s">
        <v>2</v>
      </c>
      <c r="B2" s="10"/>
      <c r="C2" s="10">
        <v>1</v>
      </c>
      <c r="D2" s="10">
        <v>1</v>
      </c>
      <c r="E2" s="10"/>
      <c r="F2" s="12">
        <f t="shared" ref="F2:F5" si="0">SUM(B2:E2)</f>
        <v>2</v>
      </c>
      <c r="G2" s="11">
        <f>F2/F6</f>
        <v>5.4054054054054057E-2</v>
      </c>
      <c r="I2" s="13" t="s">
        <v>42</v>
      </c>
      <c r="J2" s="10"/>
      <c r="K2" s="10"/>
      <c r="L2" s="10">
        <v>1</v>
      </c>
      <c r="M2" s="10"/>
      <c r="N2" s="12">
        <f>SUM(J2:M2)</f>
        <v>1</v>
      </c>
      <c r="O2" s="11">
        <f>N2/N12</f>
        <v>2.7027027027027029E-2</v>
      </c>
    </row>
    <row r="3" spans="1:15" ht="18" customHeight="1" x14ac:dyDescent="0.25">
      <c r="A3" s="9" t="s">
        <v>6</v>
      </c>
      <c r="B3" s="10">
        <v>2</v>
      </c>
      <c r="C3" s="10">
        <v>7</v>
      </c>
      <c r="D3" s="10">
        <v>9</v>
      </c>
      <c r="E3" s="10">
        <v>11</v>
      </c>
      <c r="F3" s="12">
        <f t="shared" si="0"/>
        <v>29</v>
      </c>
      <c r="G3" s="11">
        <f>F3/F6</f>
        <v>0.78378378378378377</v>
      </c>
      <c r="I3" s="13" t="s">
        <v>50</v>
      </c>
      <c r="J3" s="10"/>
      <c r="K3" s="10"/>
      <c r="L3" s="10">
        <v>1</v>
      </c>
      <c r="M3" s="10"/>
      <c r="N3" s="12">
        <f>SUM(J3:M3)</f>
        <v>1</v>
      </c>
      <c r="O3" s="11">
        <f>N3/N12</f>
        <v>2.7027027027027029E-2</v>
      </c>
    </row>
    <row r="4" spans="1:15" ht="18" customHeight="1" x14ac:dyDescent="0.25">
      <c r="A4" s="9" t="s">
        <v>12</v>
      </c>
      <c r="B4" s="10"/>
      <c r="C4" s="10">
        <v>1</v>
      </c>
      <c r="D4" s="10">
        <v>1</v>
      </c>
      <c r="E4" s="10">
        <v>2</v>
      </c>
      <c r="F4" s="12">
        <f t="shared" si="0"/>
        <v>4</v>
      </c>
      <c r="G4" s="11">
        <f>F4/F6</f>
        <v>0.10810810810810811</v>
      </c>
      <c r="I4" s="13" t="s">
        <v>60</v>
      </c>
      <c r="J4" s="10"/>
      <c r="K4" s="10">
        <v>1</v>
      </c>
      <c r="L4" s="10"/>
      <c r="M4" s="10">
        <v>1</v>
      </c>
      <c r="N4" s="12">
        <f>SUM(J4:M4)</f>
        <v>2</v>
      </c>
      <c r="O4" s="11">
        <f>N4/N12</f>
        <v>5.4054054054054057E-2</v>
      </c>
    </row>
    <row r="5" spans="1:15" ht="18" customHeight="1" x14ac:dyDescent="0.25">
      <c r="A5" s="9" t="s">
        <v>13</v>
      </c>
      <c r="B5" s="10"/>
      <c r="C5" s="10"/>
      <c r="D5" s="10">
        <v>1</v>
      </c>
      <c r="E5" s="10">
        <v>1</v>
      </c>
      <c r="F5" s="12">
        <f t="shared" si="0"/>
        <v>2</v>
      </c>
      <c r="G5" s="11">
        <f>F5/F6</f>
        <v>5.4054054054054057E-2</v>
      </c>
      <c r="I5" s="13" t="s">
        <v>71</v>
      </c>
      <c r="J5" s="10"/>
      <c r="K5" s="10"/>
      <c r="L5" s="10"/>
      <c r="M5" s="10">
        <v>2</v>
      </c>
      <c r="N5" s="12">
        <f>SUM(J5:M5)</f>
        <v>2</v>
      </c>
      <c r="O5" s="11">
        <f>N5/N12</f>
        <v>5.4054054054054057E-2</v>
      </c>
    </row>
    <row r="6" spans="1:15" ht="18" customHeight="1" thickBot="1" x14ac:dyDescent="0.3">
      <c r="A6" s="6" t="s">
        <v>18</v>
      </c>
      <c r="B6" s="7">
        <f>SUM(B2:B5)</f>
        <v>2</v>
      </c>
      <c r="C6" s="7">
        <f>SUM(C2:C5)</f>
        <v>9</v>
      </c>
      <c r="D6" s="7">
        <f>SUM(D2:D5)</f>
        <v>12</v>
      </c>
      <c r="E6" s="7">
        <f>SUM(E2:E5)</f>
        <v>14</v>
      </c>
      <c r="F6" s="7">
        <f>SUM(F2:F5)</f>
        <v>37</v>
      </c>
      <c r="G6" s="8"/>
      <c r="I6" s="13" t="s">
        <v>73</v>
      </c>
      <c r="J6" s="10"/>
      <c r="K6" s="10"/>
      <c r="L6" s="10">
        <v>1</v>
      </c>
      <c r="M6" s="10"/>
      <c r="N6" s="12">
        <f>SUM(J6:M6)</f>
        <v>1</v>
      </c>
      <c r="O6" s="11">
        <f>N6/N12</f>
        <v>2.7027027027027029E-2</v>
      </c>
    </row>
    <row r="7" spans="1:15" ht="18" customHeight="1" thickTop="1" thickBot="1" x14ac:dyDescent="0.3">
      <c r="I7" s="13" t="s">
        <v>75</v>
      </c>
      <c r="J7" s="10">
        <v>2</v>
      </c>
      <c r="K7" s="10">
        <v>6</v>
      </c>
      <c r="L7" s="10">
        <v>8</v>
      </c>
      <c r="M7" s="10">
        <v>9</v>
      </c>
      <c r="N7" s="12">
        <f>SUM(J7:M7)</f>
        <v>25</v>
      </c>
      <c r="O7" s="11">
        <f>N7/N12</f>
        <v>0.67567567567567566</v>
      </c>
    </row>
    <row r="8" spans="1:15" ht="18" customHeight="1" thickTop="1" x14ac:dyDescent="0.25">
      <c r="A8" s="3" t="s">
        <v>36</v>
      </c>
      <c r="B8" s="4" t="s">
        <v>87</v>
      </c>
      <c r="C8" s="4" t="s">
        <v>21</v>
      </c>
      <c r="D8" s="4" t="s">
        <v>22</v>
      </c>
      <c r="E8" s="4" t="s">
        <v>23</v>
      </c>
      <c r="F8" s="4" t="s">
        <v>18</v>
      </c>
      <c r="G8" s="5" t="s">
        <v>20</v>
      </c>
      <c r="I8" s="13" t="s">
        <v>76</v>
      </c>
      <c r="J8" s="10"/>
      <c r="K8" s="10">
        <v>1</v>
      </c>
      <c r="L8" s="10"/>
      <c r="M8" s="10">
        <v>1</v>
      </c>
      <c r="N8" s="12">
        <f>SUM(J8:M8)</f>
        <v>2</v>
      </c>
      <c r="O8" s="11">
        <f>N8/N12</f>
        <v>5.4054054054054057E-2</v>
      </c>
    </row>
    <row r="9" spans="1:15" ht="18" customHeight="1" x14ac:dyDescent="0.25">
      <c r="A9" s="9" t="s">
        <v>28</v>
      </c>
      <c r="B9" s="10"/>
      <c r="C9" s="10"/>
      <c r="D9" s="10">
        <v>1</v>
      </c>
      <c r="E9" s="10"/>
      <c r="F9" s="12">
        <f>SUM(B9:E9)</f>
        <v>1</v>
      </c>
      <c r="G9" s="11">
        <f>F9/F14</f>
        <v>2.7027027027027029E-2</v>
      </c>
      <c r="I9" s="13" t="s">
        <v>79</v>
      </c>
      <c r="J9" s="10"/>
      <c r="K9" s="10"/>
      <c r="L9" s="10"/>
      <c r="M9" s="10">
        <v>1</v>
      </c>
      <c r="N9" s="12">
        <f>SUM(J9:M9)</f>
        <v>1</v>
      </c>
      <c r="O9" s="11">
        <f>N9/N12</f>
        <v>2.7027027027027029E-2</v>
      </c>
    </row>
    <row r="10" spans="1:15" ht="18" customHeight="1" x14ac:dyDescent="0.25">
      <c r="A10" s="9" t="s">
        <v>30</v>
      </c>
      <c r="B10" s="10"/>
      <c r="C10" s="10"/>
      <c r="D10" s="10">
        <v>2</v>
      </c>
      <c r="E10" s="10"/>
      <c r="F10" s="12">
        <f>SUM(B10:E10)</f>
        <v>2</v>
      </c>
      <c r="G10" s="11">
        <f>F10/F14</f>
        <v>5.4054054054054057E-2</v>
      </c>
      <c r="I10" s="13" t="s">
        <v>80</v>
      </c>
      <c r="J10" s="10"/>
      <c r="K10" s="10"/>
      <c r="L10" s="10">
        <v>1</v>
      </c>
      <c r="M10" s="10"/>
      <c r="N10" s="12">
        <f>SUM(J10:M10)</f>
        <v>1</v>
      </c>
      <c r="O10" s="11">
        <f>N10/N12</f>
        <v>2.7027027027027029E-2</v>
      </c>
    </row>
    <row r="11" spans="1:15" ht="18" customHeight="1" x14ac:dyDescent="0.25">
      <c r="A11" s="9" t="s">
        <v>32</v>
      </c>
      <c r="B11" s="10">
        <v>2</v>
      </c>
      <c r="C11" s="10">
        <v>6</v>
      </c>
      <c r="D11" s="10">
        <v>8</v>
      </c>
      <c r="E11" s="10">
        <v>9</v>
      </c>
      <c r="F11" s="12">
        <f>SUM(B11:E11)</f>
        <v>25</v>
      </c>
      <c r="G11" s="11">
        <f>F11/F14</f>
        <v>0.67567567567567566</v>
      </c>
      <c r="I11" s="13" t="s">
        <v>83</v>
      </c>
      <c r="J11" s="10"/>
      <c r="K11" s="10">
        <v>1</v>
      </c>
      <c r="L11" s="10"/>
      <c r="M11" s="10"/>
      <c r="N11" s="12">
        <f>SUM(J11:M11)</f>
        <v>1</v>
      </c>
      <c r="O11" s="11">
        <f>N11/N12</f>
        <v>2.7027027027027029E-2</v>
      </c>
    </row>
    <row r="12" spans="1:15" ht="18" customHeight="1" thickBot="1" x14ac:dyDescent="0.3">
      <c r="A12" s="9" t="s">
        <v>34</v>
      </c>
      <c r="B12" s="10"/>
      <c r="C12" s="10">
        <v>2</v>
      </c>
      <c r="D12" s="10">
        <v>1</v>
      </c>
      <c r="E12" s="10">
        <v>4</v>
      </c>
      <c r="F12" s="12">
        <f>SUM(B12:E12)</f>
        <v>7</v>
      </c>
      <c r="G12" s="11">
        <f>F12/F14</f>
        <v>0.1891891891891892</v>
      </c>
      <c r="I12" s="6" t="s">
        <v>17</v>
      </c>
      <c r="J12" s="7">
        <f>SUM(J2:J11)</f>
        <v>2</v>
      </c>
      <c r="K12" s="7"/>
      <c r="L12" s="7">
        <f>SUM(L2:L11)</f>
        <v>12</v>
      </c>
      <c r="M12" s="7">
        <f>SUM(M2:M11)</f>
        <v>14</v>
      </c>
      <c r="N12" s="7">
        <f>SUM(N2:N11)</f>
        <v>37</v>
      </c>
      <c r="O12" s="8"/>
    </row>
    <row r="13" spans="1:15" ht="18" customHeight="1" thickTop="1" x14ac:dyDescent="0.25">
      <c r="A13" s="9" t="s">
        <v>35</v>
      </c>
      <c r="B13" s="10"/>
      <c r="C13" s="10">
        <v>1</v>
      </c>
      <c r="D13" s="10"/>
      <c r="E13" s="10">
        <v>1</v>
      </c>
      <c r="F13" s="12">
        <f>SUM(B13:E13)</f>
        <v>2</v>
      </c>
      <c r="G13" s="11">
        <f>F13/F14</f>
        <v>5.4054054054054057E-2</v>
      </c>
    </row>
    <row r="14" spans="1:15" ht="18" customHeight="1" thickBot="1" x14ac:dyDescent="0.3">
      <c r="A14" s="6" t="s">
        <v>18</v>
      </c>
      <c r="B14" s="7">
        <f>SUM(B9:B13)</f>
        <v>2</v>
      </c>
      <c r="C14" s="7">
        <f>SUM(C9:C13)</f>
        <v>9</v>
      </c>
      <c r="D14" s="7">
        <f>SUM(D9:D13)</f>
        <v>12</v>
      </c>
      <c r="E14" s="7">
        <f>SUM(E9:E13)</f>
        <v>14</v>
      </c>
      <c r="F14" s="7">
        <f>SUM(F9:F13)</f>
        <v>37</v>
      </c>
      <c r="G14" s="8"/>
    </row>
    <row r="15" spans="1:15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en biologie moléculaire et cellulaire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5" width="7.7109375" style="2" bestFit="1" customWidth="1"/>
    <col min="6" max="6" width="10.140625" style="1" customWidth="1"/>
    <col min="7" max="7" width="61.5703125" style="1" customWidth="1"/>
    <col min="8" max="9" width="5.140625" style="2" bestFit="1" customWidth="1"/>
    <col min="10" max="11" width="7.7109375" style="2" bestFit="1" customWidth="1"/>
    <col min="12" max="16384" width="11.42578125" style="1"/>
  </cols>
  <sheetData>
    <row r="1" spans="1:11" ht="18" customHeight="1" thickTop="1" x14ac:dyDescent="0.25">
      <c r="A1" s="3" t="s">
        <v>19</v>
      </c>
      <c r="B1" s="4" t="s">
        <v>21</v>
      </c>
      <c r="C1" s="4" t="s">
        <v>22</v>
      </c>
      <c r="D1" s="4" t="s">
        <v>18</v>
      </c>
      <c r="E1" s="5" t="s">
        <v>20</v>
      </c>
      <c r="G1" s="3" t="s">
        <v>84</v>
      </c>
      <c r="H1" s="4" t="s">
        <v>21</v>
      </c>
      <c r="I1" s="4" t="s">
        <v>22</v>
      </c>
      <c r="J1" s="4" t="s">
        <v>18</v>
      </c>
      <c r="K1" s="5" t="s">
        <v>20</v>
      </c>
    </row>
    <row r="2" spans="1:11" ht="18" customHeight="1" x14ac:dyDescent="0.25">
      <c r="A2" s="9" t="s">
        <v>0</v>
      </c>
      <c r="B2" s="10"/>
      <c r="C2" s="10">
        <v>2</v>
      </c>
      <c r="D2" s="12">
        <f>SUM(B2:C2)</f>
        <v>2</v>
      </c>
      <c r="E2" s="11">
        <f>D2/D17</f>
        <v>9.3023255813953487E-3</v>
      </c>
      <c r="G2" s="13" t="s">
        <v>71</v>
      </c>
      <c r="H2" s="10">
        <v>1</v>
      </c>
      <c r="I2" s="10">
        <v>1</v>
      </c>
      <c r="J2" s="12">
        <f>SUM(H2:I2)</f>
        <v>2</v>
      </c>
      <c r="K2" s="11">
        <f>J2/J4</f>
        <v>9.3023255813953487E-3</v>
      </c>
    </row>
    <row r="3" spans="1:11" ht="18" customHeight="1" x14ac:dyDescent="0.25">
      <c r="A3" s="9" t="s">
        <v>1</v>
      </c>
      <c r="B3" s="10">
        <v>1</v>
      </c>
      <c r="C3" s="10"/>
      <c r="D3" s="12">
        <f>SUM(B3:C3)</f>
        <v>1</v>
      </c>
      <c r="E3" s="11">
        <f>D3/D17</f>
        <v>4.6511627906976744E-3</v>
      </c>
      <c r="G3" s="13" t="s">
        <v>76</v>
      </c>
      <c r="H3" s="10">
        <v>125</v>
      </c>
      <c r="I3" s="10">
        <v>88</v>
      </c>
      <c r="J3" s="12">
        <f>SUM(H3:I3)</f>
        <v>213</v>
      </c>
      <c r="K3" s="11">
        <f>J3/J4</f>
        <v>0.99069767441860468</v>
      </c>
    </row>
    <row r="4" spans="1:11" ht="18" customHeight="1" thickBot="1" x14ac:dyDescent="0.3">
      <c r="A4" s="9" t="s">
        <v>2</v>
      </c>
      <c r="B4" s="10"/>
      <c r="C4" s="10">
        <v>1</v>
      </c>
      <c r="D4" s="12">
        <f>SUM(B4:C4)</f>
        <v>1</v>
      </c>
      <c r="E4" s="11">
        <f>D4/D17</f>
        <v>4.6511627906976744E-3</v>
      </c>
      <c r="G4" s="6" t="s">
        <v>17</v>
      </c>
      <c r="H4" s="7">
        <f>SUM(H2:H3)</f>
        <v>126</v>
      </c>
      <c r="I4" s="7">
        <f>SUM(I2:I3)</f>
        <v>89</v>
      </c>
      <c r="J4" s="7">
        <f>SUM(J2:J3)</f>
        <v>215</v>
      </c>
      <c r="K4" s="8"/>
    </row>
    <row r="5" spans="1:11" ht="18" customHeight="1" thickTop="1" x14ac:dyDescent="0.25">
      <c r="A5" s="9" t="s">
        <v>4</v>
      </c>
      <c r="B5" s="10">
        <v>1</v>
      </c>
      <c r="C5" s="10">
        <v>2</v>
      </c>
      <c r="D5" s="12">
        <f>SUM(B5:C5)</f>
        <v>3</v>
      </c>
      <c r="E5" s="11">
        <f>D5/D17</f>
        <v>1.3953488372093023E-2</v>
      </c>
    </row>
    <row r="6" spans="1:11" ht="18" customHeight="1" x14ac:dyDescent="0.25">
      <c r="A6" s="9" t="s">
        <v>5</v>
      </c>
      <c r="B6" s="10">
        <v>2</v>
      </c>
      <c r="C6" s="10">
        <v>1</v>
      </c>
      <c r="D6" s="12">
        <f>SUM(B6:C6)</f>
        <v>3</v>
      </c>
      <c r="E6" s="11">
        <f>D6/D17</f>
        <v>1.3953488372093023E-2</v>
      </c>
    </row>
    <row r="7" spans="1:11" ht="18" customHeight="1" x14ac:dyDescent="0.25">
      <c r="A7" s="9" t="s">
        <v>6</v>
      </c>
      <c r="B7" s="10">
        <v>44</v>
      </c>
      <c r="C7" s="10">
        <v>24</v>
      </c>
      <c r="D7" s="12">
        <f>SUM(B7:C7)</f>
        <v>68</v>
      </c>
      <c r="E7" s="11">
        <f>D7/D17</f>
        <v>0.31627906976744186</v>
      </c>
    </row>
    <row r="8" spans="1:11" ht="18" customHeight="1" x14ac:dyDescent="0.25">
      <c r="A8" s="9" t="s">
        <v>7</v>
      </c>
      <c r="B8" s="10">
        <v>1</v>
      </c>
      <c r="C8" s="10"/>
      <c r="D8" s="12">
        <f>SUM(B8:C8)</f>
        <v>1</v>
      </c>
      <c r="E8" s="11">
        <f>D8/D17</f>
        <v>4.6511627906976744E-3</v>
      </c>
    </row>
    <row r="9" spans="1:11" ht="18" customHeight="1" x14ac:dyDescent="0.25">
      <c r="A9" s="9" t="s">
        <v>8</v>
      </c>
      <c r="B9" s="10">
        <v>1</v>
      </c>
      <c r="C9" s="10"/>
      <c r="D9" s="12">
        <f>SUM(B9:C9)</f>
        <v>1</v>
      </c>
      <c r="E9" s="11">
        <f>D9/D17</f>
        <v>4.6511627906976744E-3</v>
      </c>
    </row>
    <row r="10" spans="1:11" ht="18" customHeight="1" x14ac:dyDescent="0.25">
      <c r="A10" s="9" t="s">
        <v>9</v>
      </c>
      <c r="B10" s="10">
        <v>5</v>
      </c>
      <c r="C10" s="10">
        <v>4</v>
      </c>
      <c r="D10" s="12">
        <f>SUM(B10:C10)</f>
        <v>9</v>
      </c>
      <c r="E10" s="11">
        <f>D10/D17</f>
        <v>4.1860465116279069E-2</v>
      </c>
    </row>
    <row r="11" spans="1:11" ht="18" customHeight="1" x14ac:dyDescent="0.25">
      <c r="A11" s="9" t="s">
        <v>10</v>
      </c>
      <c r="B11" s="10">
        <v>1</v>
      </c>
      <c r="C11" s="10">
        <v>2</v>
      </c>
      <c r="D11" s="12">
        <f>SUM(B11:C11)</f>
        <v>3</v>
      </c>
      <c r="E11" s="11">
        <f>D11/D17</f>
        <v>1.3953488372093023E-2</v>
      </c>
    </row>
    <row r="12" spans="1:11" ht="18" customHeight="1" x14ac:dyDescent="0.25">
      <c r="A12" s="9" t="s">
        <v>11</v>
      </c>
      <c r="B12" s="10">
        <v>2</v>
      </c>
      <c r="C12" s="10">
        <v>2</v>
      </c>
      <c r="D12" s="12">
        <f>SUM(B12:C12)</f>
        <v>4</v>
      </c>
      <c r="E12" s="11">
        <f>D12/D17</f>
        <v>1.8604651162790697E-2</v>
      </c>
    </row>
    <row r="13" spans="1:11" ht="18" customHeight="1" x14ac:dyDescent="0.25">
      <c r="A13" s="9" t="s">
        <v>12</v>
      </c>
      <c r="B13" s="10">
        <v>48</v>
      </c>
      <c r="C13" s="10">
        <v>32</v>
      </c>
      <c r="D13" s="12">
        <f>SUM(B13:C13)</f>
        <v>80</v>
      </c>
      <c r="E13" s="11">
        <f>D13/D17</f>
        <v>0.37209302325581395</v>
      </c>
    </row>
    <row r="14" spans="1:11" ht="18" customHeight="1" x14ac:dyDescent="0.25">
      <c r="A14" s="9" t="s">
        <v>13</v>
      </c>
      <c r="B14" s="10">
        <v>17</v>
      </c>
      <c r="C14" s="10">
        <v>17</v>
      </c>
      <c r="D14" s="12">
        <f>SUM(B14:C14)</f>
        <v>34</v>
      </c>
      <c r="E14" s="11">
        <f>D14/D17</f>
        <v>0.15813953488372093</v>
      </c>
    </row>
    <row r="15" spans="1:11" ht="18" customHeight="1" x14ac:dyDescent="0.25">
      <c r="A15" s="9" t="s">
        <v>92</v>
      </c>
      <c r="B15" s="10"/>
      <c r="C15" s="10">
        <v>1</v>
      </c>
      <c r="D15" s="12">
        <f>SUM(B15:C15)</f>
        <v>1</v>
      </c>
      <c r="E15" s="11">
        <f>D15/D17</f>
        <v>4.6511627906976744E-3</v>
      </c>
    </row>
    <row r="16" spans="1:11" ht="18" customHeight="1" x14ac:dyDescent="0.25">
      <c r="A16" s="9" t="s">
        <v>14</v>
      </c>
      <c r="B16" s="10">
        <v>3</v>
      </c>
      <c r="C16" s="10">
        <v>1</v>
      </c>
      <c r="D16" s="12">
        <f>SUM(B16:C16)</f>
        <v>4</v>
      </c>
      <c r="E16" s="11">
        <f>D16/D17</f>
        <v>1.8604651162790697E-2</v>
      </c>
    </row>
    <row r="17" spans="1:5" ht="18" customHeight="1" thickBot="1" x14ac:dyDescent="0.3">
      <c r="A17" s="6" t="s">
        <v>18</v>
      </c>
      <c r="B17" s="7">
        <f>SUM(B2:B16)</f>
        <v>126</v>
      </c>
      <c r="C17" s="7">
        <f>SUM(C2:C16)</f>
        <v>89</v>
      </c>
      <c r="D17" s="7">
        <f>SUM(D2:D16)</f>
        <v>215</v>
      </c>
      <c r="E17" s="8"/>
    </row>
    <row r="18" spans="1:5" ht="18" customHeight="1" thickTop="1" thickBot="1" x14ac:dyDescent="0.3"/>
    <row r="19" spans="1:5" ht="18" customHeight="1" thickTop="1" x14ac:dyDescent="0.25">
      <c r="A19" s="3" t="s">
        <v>36</v>
      </c>
      <c r="B19" s="4" t="s">
        <v>21</v>
      </c>
      <c r="C19" s="4" t="s">
        <v>22</v>
      </c>
      <c r="D19" s="4" t="s">
        <v>18</v>
      </c>
      <c r="E19" s="5" t="s">
        <v>20</v>
      </c>
    </row>
    <row r="20" spans="1:5" ht="18" customHeight="1" x14ac:dyDescent="0.25">
      <c r="A20" s="9" t="s">
        <v>29</v>
      </c>
      <c r="B20" s="10">
        <v>82</v>
      </c>
      <c r="C20" s="10">
        <v>54</v>
      </c>
      <c r="D20" s="12">
        <f>SUM(B20:C20)</f>
        <v>136</v>
      </c>
      <c r="E20" s="11">
        <f>D20/D23</f>
        <v>0.63255813953488371</v>
      </c>
    </row>
    <row r="21" spans="1:5" ht="18" customHeight="1" x14ac:dyDescent="0.25">
      <c r="A21" s="9" t="s">
        <v>32</v>
      </c>
      <c r="B21" s="10">
        <v>43</v>
      </c>
      <c r="C21" s="10">
        <v>34</v>
      </c>
      <c r="D21" s="12">
        <f>SUM(B21:C21)</f>
        <v>77</v>
      </c>
      <c r="E21" s="11">
        <f>D21/D23</f>
        <v>0.35813953488372091</v>
      </c>
    </row>
    <row r="22" spans="1:5" ht="18" customHeight="1" x14ac:dyDescent="0.25">
      <c r="A22" s="9" t="s">
        <v>34</v>
      </c>
      <c r="B22" s="10">
        <v>1</v>
      </c>
      <c r="C22" s="10">
        <v>1</v>
      </c>
      <c r="D22" s="12">
        <f>SUM(B22:C22)</f>
        <v>2</v>
      </c>
      <c r="E22" s="11">
        <f>D22/D23</f>
        <v>9.3023255813953487E-3</v>
      </c>
    </row>
    <row r="23" spans="1:5" ht="18" customHeight="1" thickBot="1" x14ac:dyDescent="0.3">
      <c r="A23" s="6" t="s">
        <v>18</v>
      </c>
      <c r="B23" s="7">
        <f>SUM(B20:B22)</f>
        <v>126</v>
      </c>
      <c r="C23" s="7">
        <f>SUM(C20:C22)</f>
        <v>89</v>
      </c>
      <c r="D23" s="7">
        <f>SUM(D20:D22)</f>
        <v>215</v>
      </c>
      <c r="E23" s="8"/>
    </row>
    <row r="24" spans="1:5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sciences infirmières
Été 2020 à Hiver 2021&amp;R&amp;"+,Normal"&amp;9Service des stages et du
développement professionnel</oddHeader>
  </headerFooter>
  <colBreaks count="1" manualBreakCount="1">
    <brk id="6" max="1048575" man="1"/>
  </colBreaks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H29" sqref="H29"/>
    </sheetView>
  </sheetViews>
  <sheetFormatPr baseColWidth="10" defaultRowHeight="18" customHeight="1" x14ac:dyDescent="0.25"/>
  <cols>
    <col min="1" max="1" width="33.42578125" style="1" bestFit="1" customWidth="1"/>
    <col min="2" max="5" width="5.140625" style="2" bestFit="1" customWidth="1"/>
    <col min="6" max="6" width="4.5703125" style="2" customWidth="1"/>
    <col min="7" max="8" width="7.7109375" style="2" bestFit="1" customWidth="1"/>
    <col min="9" max="9" width="10.140625" style="1" customWidth="1"/>
    <col min="10" max="10" width="61.5703125" style="1" customWidth="1"/>
    <col min="11" max="11" width="5.140625" style="2" bestFit="1" customWidth="1"/>
    <col min="12" max="12" width="5.140625" style="2" customWidth="1"/>
    <col min="13" max="14" width="5.140625" style="2" bestFit="1" customWidth="1"/>
    <col min="15" max="15" width="4.5703125" style="2" customWidth="1"/>
    <col min="16" max="17" width="7.7109375" style="2" bestFit="1" customWidth="1"/>
    <col min="18" max="16384" width="11.42578125" style="1"/>
  </cols>
  <sheetData>
    <row r="1" spans="1:17" ht="18" customHeight="1" thickTop="1" x14ac:dyDescent="0.25">
      <c r="A1" s="3" t="s">
        <v>19</v>
      </c>
      <c r="B1" s="4" t="s">
        <v>87</v>
      </c>
      <c r="C1" s="4" t="s">
        <v>21</v>
      </c>
      <c r="D1" s="4" t="s">
        <v>22</v>
      </c>
      <c r="E1" s="4" t="s">
        <v>23</v>
      </c>
      <c r="F1" s="4" t="s">
        <v>25</v>
      </c>
      <c r="G1" s="4" t="s">
        <v>18</v>
      </c>
      <c r="H1" s="5" t="s">
        <v>20</v>
      </c>
      <c r="J1" s="3" t="s">
        <v>84</v>
      </c>
      <c r="K1" s="4" t="s">
        <v>87</v>
      </c>
      <c r="L1" s="4" t="s">
        <v>21</v>
      </c>
      <c r="M1" s="4" t="s">
        <v>22</v>
      </c>
      <c r="N1" s="4" t="s">
        <v>23</v>
      </c>
      <c r="O1" s="4" t="s">
        <v>25</v>
      </c>
      <c r="P1" s="4" t="s">
        <v>18</v>
      </c>
      <c r="Q1" s="5" t="s">
        <v>20</v>
      </c>
    </row>
    <row r="2" spans="1:17" ht="18" customHeight="1" x14ac:dyDescent="0.25">
      <c r="A2" s="9" t="s">
        <v>2</v>
      </c>
      <c r="B2" s="10"/>
      <c r="C2" s="10">
        <v>2</v>
      </c>
      <c r="D2" s="10"/>
      <c r="E2" s="10">
        <v>1</v>
      </c>
      <c r="F2" s="10">
        <v>1</v>
      </c>
      <c r="G2" s="12">
        <f>SUM(B2:F2)</f>
        <v>4</v>
      </c>
      <c r="H2" s="11">
        <f>G2/G10</f>
        <v>6.8965517241379309E-2</v>
      </c>
      <c r="J2" s="13" t="s">
        <v>42</v>
      </c>
      <c r="K2" s="10"/>
      <c r="L2" s="10">
        <v>3</v>
      </c>
      <c r="M2" s="10">
        <v>1</v>
      </c>
      <c r="N2" s="10"/>
      <c r="O2" s="10"/>
      <c r="P2" s="12">
        <f t="shared" ref="P2:P13" si="0">SUM(K2:O2)</f>
        <v>4</v>
      </c>
      <c r="Q2" s="11">
        <f>P2/P14</f>
        <v>6.8965517241379309E-2</v>
      </c>
    </row>
    <row r="3" spans="1:17" ht="18" customHeight="1" x14ac:dyDescent="0.25">
      <c r="A3" s="9" t="s">
        <v>4</v>
      </c>
      <c r="B3" s="10"/>
      <c r="C3" s="10">
        <v>1</v>
      </c>
      <c r="D3" s="10"/>
      <c r="E3" s="10"/>
      <c r="F3" s="10"/>
      <c r="G3" s="12">
        <f t="shared" ref="G3:G9" si="1">SUM(B3:F3)</f>
        <v>1</v>
      </c>
      <c r="H3" s="11">
        <f>G3/G10</f>
        <v>1.7241379310344827E-2</v>
      </c>
      <c r="J3" s="13" t="s">
        <v>49</v>
      </c>
      <c r="K3" s="10"/>
      <c r="L3" s="10">
        <v>1</v>
      </c>
      <c r="M3" s="10"/>
      <c r="N3" s="10"/>
      <c r="O3" s="10"/>
      <c r="P3" s="12">
        <f t="shared" si="0"/>
        <v>1</v>
      </c>
      <c r="Q3" s="11">
        <f>P3/P14</f>
        <v>1.7241379310344827E-2</v>
      </c>
    </row>
    <row r="4" spans="1:17" ht="18" customHeight="1" x14ac:dyDescent="0.25">
      <c r="A4" s="9" t="s">
        <v>6</v>
      </c>
      <c r="B4" s="10">
        <v>2</v>
      </c>
      <c r="C4" s="10">
        <v>14</v>
      </c>
      <c r="D4" s="10">
        <v>17</v>
      </c>
      <c r="E4" s="10">
        <v>5</v>
      </c>
      <c r="F4" s="10"/>
      <c r="G4" s="12">
        <f t="shared" si="1"/>
        <v>38</v>
      </c>
      <c r="H4" s="11">
        <f>G4/G10</f>
        <v>0.65517241379310343</v>
      </c>
      <c r="J4" s="13" t="s">
        <v>50</v>
      </c>
      <c r="K4" s="10"/>
      <c r="L4" s="10"/>
      <c r="M4" s="10">
        <v>1</v>
      </c>
      <c r="N4" s="10"/>
      <c r="O4" s="10"/>
      <c r="P4" s="12">
        <f t="shared" si="0"/>
        <v>1</v>
      </c>
      <c r="Q4" s="11">
        <f>P4/P14</f>
        <v>1.7241379310344827E-2</v>
      </c>
    </row>
    <row r="5" spans="1:17" ht="18" customHeight="1" x14ac:dyDescent="0.25">
      <c r="A5" s="9" t="s">
        <v>8</v>
      </c>
      <c r="B5" s="10"/>
      <c r="C5" s="10"/>
      <c r="D5" s="10">
        <v>1</v>
      </c>
      <c r="E5" s="10"/>
      <c r="F5" s="10"/>
      <c r="G5" s="12">
        <f t="shared" si="1"/>
        <v>1</v>
      </c>
      <c r="H5" s="11">
        <f>G5/G10</f>
        <v>1.7241379310344827E-2</v>
      </c>
      <c r="J5" s="13" t="s">
        <v>54</v>
      </c>
      <c r="K5" s="10"/>
      <c r="L5" s="10">
        <v>1</v>
      </c>
      <c r="M5" s="10"/>
      <c r="N5" s="10"/>
      <c r="O5" s="10"/>
      <c r="P5" s="12">
        <f t="shared" si="0"/>
        <v>1</v>
      </c>
      <c r="Q5" s="11">
        <f>P5/P14</f>
        <v>1.7241379310344827E-2</v>
      </c>
    </row>
    <row r="6" spans="1:17" ht="18" customHeight="1" x14ac:dyDescent="0.25">
      <c r="A6" s="9" t="s">
        <v>10</v>
      </c>
      <c r="B6" s="10"/>
      <c r="C6" s="10">
        <v>1</v>
      </c>
      <c r="D6" s="10"/>
      <c r="E6" s="10"/>
      <c r="F6" s="10"/>
      <c r="G6" s="12">
        <f t="shared" si="1"/>
        <v>1</v>
      </c>
      <c r="H6" s="11">
        <f>G6/G10</f>
        <v>1.7241379310344827E-2</v>
      </c>
      <c r="J6" s="13" t="s">
        <v>55</v>
      </c>
      <c r="K6" s="10">
        <v>1</v>
      </c>
      <c r="L6" s="10"/>
      <c r="M6" s="10">
        <v>2</v>
      </c>
      <c r="N6" s="10"/>
      <c r="O6" s="10"/>
      <c r="P6" s="12">
        <f t="shared" si="0"/>
        <v>3</v>
      </c>
      <c r="Q6" s="11">
        <f>P6/P14</f>
        <v>5.1724137931034482E-2</v>
      </c>
    </row>
    <row r="7" spans="1:17" ht="18" customHeight="1" x14ac:dyDescent="0.25">
      <c r="A7" s="9" t="s">
        <v>12</v>
      </c>
      <c r="B7" s="10">
        <v>1</v>
      </c>
      <c r="C7" s="10">
        <v>3</v>
      </c>
      <c r="D7" s="10">
        <v>2</v>
      </c>
      <c r="E7" s="10">
        <v>1</v>
      </c>
      <c r="F7" s="10"/>
      <c r="G7" s="12">
        <f t="shared" si="1"/>
        <v>7</v>
      </c>
      <c r="H7" s="11">
        <f>G7/G10</f>
        <v>0.1206896551724138</v>
      </c>
      <c r="J7" s="13" t="s">
        <v>60</v>
      </c>
      <c r="K7" s="10"/>
      <c r="L7" s="10">
        <v>1</v>
      </c>
      <c r="M7" s="10">
        <v>1</v>
      </c>
      <c r="N7" s="10"/>
      <c r="O7" s="10"/>
      <c r="P7" s="12">
        <f t="shared" si="0"/>
        <v>2</v>
      </c>
      <c r="Q7" s="11">
        <f>P7/P14</f>
        <v>3.4482758620689655E-2</v>
      </c>
    </row>
    <row r="8" spans="1:17" ht="18" customHeight="1" x14ac:dyDescent="0.25">
      <c r="A8" s="9" t="s">
        <v>13</v>
      </c>
      <c r="B8" s="10"/>
      <c r="C8" s="10">
        <v>2</v>
      </c>
      <c r="D8" s="10">
        <v>1</v>
      </c>
      <c r="E8" s="10">
        <v>1</v>
      </c>
      <c r="F8" s="10"/>
      <c r="G8" s="12">
        <f t="shared" si="1"/>
        <v>4</v>
      </c>
      <c r="H8" s="11">
        <f>G8/G10</f>
        <v>6.8965517241379309E-2</v>
      </c>
      <c r="J8" s="13" t="s">
        <v>68</v>
      </c>
      <c r="K8" s="10"/>
      <c r="L8" s="10">
        <v>1</v>
      </c>
      <c r="M8" s="10"/>
      <c r="N8" s="10"/>
      <c r="O8" s="10"/>
      <c r="P8" s="12">
        <f t="shared" si="0"/>
        <v>1</v>
      </c>
      <c r="Q8" s="11">
        <f>P8/P14</f>
        <v>1.7241379310344827E-2</v>
      </c>
    </row>
    <row r="9" spans="1:17" ht="18" customHeight="1" x14ac:dyDescent="0.25">
      <c r="A9" s="9" t="s">
        <v>16</v>
      </c>
      <c r="B9" s="10">
        <v>1</v>
      </c>
      <c r="C9" s="10">
        <v>1</v>
      </c>
      <c r="D9" s="10"/>
      <c r="E9" s="10"/>
      <c r="F9" s="10"/>
      <c r="G9" s="12">
        <f t="shared" si="1"/>
        <v>2</v>
      </c>
      <c r="H9" s="11">
        <f>G9/G10</f>
        <v>3.4482758620689655E-2</v>
      </c>
      <c r="J9" s="13" t="s">
        <v>71</v>
      </c>
      <c r="K9" s="10"/>
      <c r="L9" s="10">
        <v>2</v>
      </c>
      <c r="M9" s="10"/>
      <c r="N9" s="10">
        <v>1</v>
      </c>
      <c r="O9" s="10">
        <v>1</v>
      </c>
      <c r="P9" s="12">
        <f t="shared" si="0"/>
        <v>4</v>
      </c>
      <c r="Q9" s="11">
        <f>P9/P14</f>
        <v>6.8965517241379309E-2</v>
      </c>
    </row>
    <row r="10" spans="1:17" ht="18" customHeight="1" thickBot="1" x14ac:dyDescent="0.3">
      <c r="A10" s="6" t="s">
        <v>18</v>
      </c>
      <c r="B10" s="7">
        <f>SUM(B2:B9)</f>
        <v>4</v>
      </c>
      <c r="C10" s="7">
        <f>SUM(C2:C9)</f>
        <v>24</v>
      </c>
      <c r="D10" s="7">
        <f>SUM(D2:D9)</f>
        <v>21</v>
      </c>
      <c r="E10" s="7">
        <f>SUM(E2:E9)</f>
        <v>8</v>
      </c>
      <c r="F10" s="7">
        <f>SUM(F2:F9)</f>
        <v>1</v>
      </c>
      <c r="G10" s="7">
        <f>SUM(G2:G9)</f>
        <v>58</v>
      </c>
      <c r="H10" s="8"/>
      <c r="J10" s="13" t="s">
        <v>75</v>
      </c>
      <c r="K10" s="10">
        <v>2</v>
      </c>
      <c r="L10" s="10">
        <v>13</v>
      </c>
      <c r="M10" s="10">
        <v>14</v>
      </c>
      <c r="N10" s="10">
        <v>7</v>
      </c>
      <c r="O10" s="10"/>
      <c r="P10" s="12">
        <f t="shared" si="0"/>
        <v>36</v>
      </c>
      <c r="Q10" s="11">
        <f>P10/P14</f>
        <v>0.62068965517241381</v>
      </c>
    </row>
    <row r="11" spans="1:17" ht="18" customHeight="1" thickTop="1" thickBot="1" x14ac:dyDescent="0.3">
      <c r="J11" s="13" t="s">
        <v>76</v>
      </c>
      <c r="K11" s="10"/>
      <c r="L11" s="10">
        <v>1</v>
      </c>
      <c r="M11" s="10"/>
      <c r="N11" s="10"/>
      <c r="O11" s="10"/>
      <c r="P11" s="12">
        <f t="shared" si="0"/>
        <v>1</v>
      </c>
      <c r="Q11" s="11">
        <f>P11/P14</f>
        <v>1.7241379310344827E-2</v>
      </c>
    </row>
    <row r="12" spans="1:17" ht="18" customHeight="1" thickTop="1" x14ac:dyDescent="0.25">
      <c r="A12" s="3" t="s">
        <v>36</v>
      </c>
      <c r="B12" s="4" t="s">
        <v>87</v>
      </c>
      <c r="C12" s="4" t="s">
        <v>21</v>
      </c>
      <c r="D12" s="4" t="s">
        <v>22</v>
      </c>
      <c r="E12" s="4" t="s">
        <v>23</v>
      </c>
      <c r="F12" s="4" t="s">
        <v>25</v>
      </c>
      <c r="G12" s="4" t="s">
        <v>18</v>
      </c>
      <c r="H12" s="5" t="s">
        <v>20</v>
      </c>
      <c r="J12" s="13" t="s">
        <v>80</v>
      </c>
      <c r="K12" s="10"/>
      <c r="L12" s="10">
        <v>1</v>
      </c>
      <c r="M12" s="10">
        <v>1</v>
      </c>
      <c r="N12" s="10"/>
      <c r="O12" s="10"/>
      <c r="P12" s="12">
        <f t="shared" si="0"/>
        <v>2</v>
      </c>
      <c r="Q12" s="11">
        <f>P12/P14</f>
        <v>3.4482758620689655E-2</v>
      </c>
    </row>
    <row r="13" spans="1:17" ht="18" customHeight="1" x14ac:dyDescent="0.25">
      <c r="A13" s="9" t="s">
        <v>28</v>
      </c>
      <c r="B13" s="10"/>
      <c r="C13" s="10">
        <v>1</v>
      </c>
      <c r="D13" s="10">
        <v>1</v>
      </c>
      <c r="E13" s="10"/>
      <c r="F13" s="10"/>
      <c r="G13" s="12">
        <f>SUM(B13:F13)</f>
        <v>2</v>
      </c>
      <c r="H13" s="11">
        <f>G13/G19</f>
        <v>3.4482758620689655E-2</v>
      </c>
      <c r="J13" s="13" t="s">
        <v>83</v>
      </c>
      <c r="K13" s="10">
        <v>1</v>
      </c>
      <c r="L13" s="10"/>
      <c r="M13" s="10">
        <v>1</v>
      </c>
      <c r="N13" s="10"/>
      <c r="O13" s="10"/>
      <c r="P13" s="12">
        <f t="shared" si="0"/>
        <v>2</v>
      </c>
      <c r="Q13" s="11">
        <f>P13/P14</f>
        <v>3.4482758620689655E-2</v>
      </c>
    </row>
    <row r="14" spans="1:17" ht="18" customHeight="1" thickBot="1" x14ac:dyDescent="0.3">
      <c r="A14" s="9" t="s">
        <v>29</v>
      </c>
      <c r="B14" s="10"/>
      <c r="C14" s="10">
        <v>1</v>
      </c>
      <c r="D14" s="10"/>
      <c r="E14" s="10"/>
      <c r="F14" s="10"/>
      <c r="G14" s="12">
        <f t="shared" ref="G14:G18" si="2">SUM(B14:F14)</f>
        <v>1</v>
      </c>
      <c r="H14" s="11">
        <f>G14/G19</f>
        <v>1.7241379310344827E-2</v>
      </c>
      <c r="J14" s="6" t="s">
        <v>17</v>
      </c>
      <c r="K14" s="7">
        <f>SUM(K2:K13)</f>
        <v>4</v>
      </c>
      <c r="L14" s="7"/>
      <c r="M14" s="7">
        <f>SUM(M2:M13)</f>
        <v>21</v>
      </c>
      <c r="N14" s="7">
        <f>SUM(N2:N13)</f>
        <v>8</v>
      </c>
      <c r="O14" s="7">
        <f>SUM(O2:O13)</f>
        <v>1</v>
      </c>
      <c r="P14" s="7">
        <f>SUM(P2:P13)</f>
        <v>58</v>
      </c>
      <c r="Q14" s="8"/>
    </row>
    <row r="15" spans="1:17" ht="18" customHeight="1" thickTop="1" x14ac:dyDescent="0.25">
      <c r="A15" s="9" t="s">
        <v>30</v>
      </c>
      <c r="B15" s="10">
        <v>1</v>
      </c>
      <c r="C15" s="10">
        <v>4</v>
      </c>
      <c r="D15" s="10">
        <v>1</v>
      </c>
      <c r="E15" s="10"/>
      <c r="F15" s="10"/>
      <c r="G15" s="12">
        <f t="shared" si="2"/>
        <v>6</v>
      </c>
      <c r="H15" s="11">
        <f>G15/G19</f>
        <v>0.10344827586206896</v>
      </c>
    </row>
    <row r="16" spans="1:17" ht="18" customHeight="1" x14ac:dyDescent="0.25">
      <c r="A16" s="9" t="s">
        <v>32</v>
      </c>
      <c r="B16" s="10">
        <v>2</v>
      </c>
      <c r="C16" s="10">
        <v>14</v>
      </c>
      <c r="D16" s="10">
        <v>14</v>
      </c>
      <c r="E16" s="10">
        <v>7</v>
      </c>
      <c r="F16" s="10"/>
      <c r="G16" s="12">
        <f t="shared" si="2"/>
        <v>37</v>
      </c>
      <c r="H16" s="11">
        <f>G16/G19</f>
        <v>0.63793103448275867</v>
      </c>
    </row>
    <row r="17" spans="1:8" ht="18" customHeight="1" x14ac:dyDescent="0.25">
      <c r="A17" s="9" t="s">
        <v>34</v>
      </c>
      <c r="B17" s="10">
        <v>1</v>
      </c>
      <c r="C17" s="10">
        <v>2</v>
      </c>
      <c r="D17" s="10">
        <v>5</v>
      </c>
      <c r="E17" s="10"/>
      <c r="F17" s="10">
        <v>1</v>
      </c>
      <c r="G17" s="12">
        <f t="shared" si="2"/>
        <v>9</v>
      </c>
      <c r="H17" s="11">
        <f>G17/G19</f>
        <v>0.15517241379310345</v>
      </c>
    </row>
    <row r="18" spans="1:8" ht="18" customHeight="1" x14ac:dyDescent="0.25">
      <c r="A18" s="9" t="s">
        <v>35</v>
      </c>
      <c r="B18" s="10"/>
      <c r="C18" s="10">
        <v>2</v>
      </c>
      <c r="D18" s="10"/>
      <c r="E18" s="10">
        <v>1</v>
      </c>
      <c r="F18" s="10"/>
      <c r="G18" s="12">
        <f t="shared" si="2"/>
        <v>3</v>
      </c>
      <c r="H18" s="11">
        <f>G18/G19</f>
        <v>5.1724137931034482E-2</v>
      </c>
    </row>
    <row r="19" spans="1:8" ht="18" customHeight="1" thickBot="1" x14ac:dyDescent="0.3">
      <c r="A19" s="6" t="s">
        <v>18</v>
      </c>
      <c r="B19" s="7">
        <f>SUM(B13:B18)</f>
        <v>4</v>
      </c>
      <c r="C19" s="7">
        <f>SUM(C13:C18)</f>
        <v>24</v>
      </c>
      <c r="D19" s="7">
        <f>SUM(D13:D18)</f>
        <v>21</v>
      </c>
      <c r="E19" s="7">
        <f>SUM(E13:E18)</f>
        <v>8</v>
      </c>
      <c r="F19" s="7">
        <f>SUM(F13:F18)</f>
        <v>1</v>
      </c>
      <c r="G19" s="7">
        <f>SUM(G13:G18)</f>
        <v>58</v>
      </c>
      <c r="H19" s="8"/>
    </row>
    <row r="20" spans="1:8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en biochimie de la santé
Été 2020 à Hiver 2021&amp;R&amp;"+,Normal"&amp;9Service des stages et du
développement professionnel</oddHeader>
  </headerFooter>
  <colBreaks count="1" manualBreakCount="1">
    <brk id="9" max="1048575" man="1"/>
  </col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5" width="7.7109375" style="2" bestFit="1" customWidth="1"/>
    <col min="6" max="6" width="10.140625" style="1" customWidth="1"/>
    <col min="7" max="7" width="61.5703125" style="1" customWidth="1"/>
    <col min="8" max="9" width="5.140625" style="2" bestFit="1" customWidth="1"/>
    <col min="10" max="11" width="7.7109375" style="2" bestFit="1" customWidth="1"/>
    <col min="12" max="16384" width="11.42578125" style="1"/>
  </cols>
  <sheetData>
    <row r="1" spans="1:11" ht="18" customHeight="1" thickTop="1" x14ac:dyDescent="0.25">
      <c r="A1" s="3" t="s">
        <v>19</v>
      </c>
      <c r="B1" s="4" t="s">
        <v>21</v>
      </c>
      <c r="C1" s="4" t="s">
        <v>23</v>
      </c>
      <c r="D1" s="4" t="s">
        <v>18</v>
      </c>
      <c r="E1" s="5" t="s">
        <v>20</v>
      </c>
      <c r="G1" s="3" t="s">
        <v>84</v>
      </c>
      <c r="H1" s="4" t="s">
        <v>21</v>
      </c>
      <c r="I1" s="4" t="s">
        <v>23</v>
      </c>
      <c r="J1" s="4" t="s">
        <v>18</v>
      </c>
      <c r="K1" s="5" t="s">
        <v>20</v>
      </c>
    </row>
    <row r="2" spans="1:11" ht="18" customHeight="1" x14ac:dyDescent="0.25">
      <c r="A2" s="9" t="s">
        <v>1</v>
      </c>
      <c r="B2" s="10"/>
      <c r="C2" s="10">
        <v>1</v>
      </c>
      <c r="D2" s="12">
        <f>SUM(B2:C2)</f>
        <v>1</v>
      </c>
      <c r="E2" s="11">
        <f>D2/D12</f>
        <v>2.2222222222222223E-2</v>
      </c>
      <c r="G2" s="13" t="s">
        <v>40</v>
      </c>
      <c r="H2" s="10"/>
      <c r="I2" s="10">
        <v>3</v>
      </c>
      <c r="J2" s="12">
        <f>SUM(H2:I2)</f>
        <v>3</v>
      </c>
      <c r="K2" s="11">
        <f>J2/J22</f>
        <v>6.6666666666666666E-2</v>
      </c>
    </row>
    <row r="3" spans="1:11" ht="18" customHeight="1" x14ac:dyDescent="0.25">
      <c r="A3" s="9" t="s">
        <v>2</v>
      </c>
      <c r="B3" s="10">
        <v>1</v>
      </c>
      <c r="C3" s="10">
        <v>1</v>
      </c>
      <c r="D3" s="12">
        <f>SUM(B3:C3)</f>
        <v>2</v>
      </c>
      <c r="E3" s="11">
        <f>D3/D12</f>
        <v>4.4444444444444446E-2</v>
      </c>
      <c r="G3" s="13" t="s">
        <v>41</v>
      </c>
      <c r="H3" s="10"/>
      <c r="I3" s="10">
        <v>2</v>
      </c>
      <c r="J3" s="12">
        <f>SUM(H3:I3)</f>
        <v>2</v>
      </c>
      <c r="K3" s="11">
        <f>J3/J22</f>
        <v>4.4444444444444446E-2</v>
      </c>
    </row>
    <row r="4" spans="1:11" ht="18" customHeight="1" x14ac:dyDescent="0.25">
      <c r="A4" s="9" t="s">
        <v>3</v>
      </c>
      <c r="B4" s="10"/>
      <c r="C4" s="10">
        <v>2</v>
      </c>
      <c r="D4" s="12">
        <f>SUM(B4:C4)</f>
        <v>2</v>
      </c>
      <c r="E4" s="11">
        <f>D4/D12</f>
        <v>4.4444444444444446E-2</v>
      </c>
      <c r="G4" s="13" t="s">
        <v>42</v>
      </c>
      <c r="H4" s="10"/>
      <c r="I4" s="10">
        <v>1</v>
      </c>
      <c r="J4" s="12">
        <f>SUM(H4:I4)</f>
        <v>1</v>
      </c>
      <c r="K4" s="11">
        <f>J4/J22</f>
        <v>2.2222222222222223E-2</v>
      </c>
    </row>
    <row r="5" spans="1:11" ht="18" customHeight="1" x14ac:dyDescent="0.25">
      <c r="A5" s="9" t="s">
        <v>6</v>
      </c>
      <c r="B5" s="10">
        <v>3</v>
      </c>
      <c r="C5" s="10">
        <v>7</v>
      </c>
      <c r="D5" s="12">
        <f>SUM(B5:C5)</f>
        <v>10</v>
      </c>
      <c r="E5" s="11">
        <f>D5/D12</f>
        <v>0.22222222222222221</v>
      </c>
      <c r="G5" s="13" t="s">
        <v>50</v>
      </c>
      <c r="H5" s="10"/>
      <c r="I5" s="10">
        <v>1</v>
      </c>
      <c r="J5" s="12">
        <f>SUM(H5:I5)</f>
        <v>1</v>
      </c>
      <c r="K5" s="11">
        <f>J5/J22</f>
        <v>2.2222222222222223E-2</v>
      </c>
    </row>
    <row r="6" spans="1:11" ht="18" customHeight="1" x14ac:dyDescent="0.25">
      <c r="A6" s="9" t="s">
        <v>9</v>
      </c>
      <c r="B6" s="10"/>
      <c r="C6" s="10">
        <v>1</v>
      </c>
      <c r="D6" s="12">
        <f>SUM(B6:C6)</f>
        <v>1</v>
      </c>
      <c r="E6" s="11">
        <f>D6/D12</f>
        <v>2.2222222222222223E-2</v>
      </c>
      <c r="G6" s="13" t="s">
        <v>51</v>
      </c>
      <c r="H6" s="10">
        <v>1</v>
      </c>
      <c r="I6" s="10"/>
      <c r="J6" s="12">
        <f>SUM(H6:I6)</f>
        <v>1</v>
      </c>
      <c r="K6" s="11">
        <f>J6/J22</f>
        <v>2.2222222222222223E-2</v>
      </c>
    </row>
    <row r="7" spans="1:11" ht="18" customHeight="1" x14ac:dyDescent="0.25">
      <c r="A7" s="9" t="s">
        <v>10</v>
      </c>
      <c r="B7" s="10"/>
      <c r="C7" s="10">
        <v>1</v>
      </c>
      <c r="D7" s="12">
        <f>SUM(B7:C7)</f>
        <v>1</v>
      </c>
      <c r="E7" s="11">
        <f>D7/D12</f>
        <v>2.2222222222222223E-2</v>
      </c>
      <c r="G7" s="13" t="s">
        <v>56</v>
      </c>
      <c r="H7" s="10">
        <v>1</v>
      </c>
      <c r="I7" s="10">
        <v>1</v>
      </c>
      <c r="J7" s="12">
        <f>SUM(H7:I7)</f>
        <v>2</v>
      </c>
      <c r="K7" s="11">
        <f>J7/J22</f>
        <v>4.4444444444444446E-2</v>
      </c>
    </row>
    <row r="8" spans="1:11" ht="18" customHeight="1" x14ac:dyDescent="0.25">
      <c r="A8" s="9" t="s">
        <v>11</v>
      </c>
      <c r="B8" s="10"/>
      <c r="C8" s="10">
        <v>3</v>
      </c>
      <c r="D8" s="12">
        <f>SUM(B8:C8)</f>
        <v>3</v>
      </c>
      <c r="E8" s="11">
        <f>D8/D12</f>
        <v>6.6666666666666666E-2</v>
      </c>
      <c r="G8" s="13" t="s">
        <v>57</v>
      </c>
      <c r="H8" s="10">
        <v>1</v>
      </c>
      <c r="I8" s="10">
        <v>1</v>
      </c>
      <c r="J8" s="12">
        <f>SUM(H8:I8)</f>
        <v>2</v>
      </c>
      <c r="K8" s="11">
        <f>J8/J22</f>
        <v>4.4444444444444446E-2</v>
      </c>
    </row>
    <row r="9" spans="1:11" ht="18" customHeight="1" x14ac:dyDescent="0.25">
      <c r="A9" s="9" t="s">
        <v>12</v>
      </c>
      <c r="B9" s="10">
        <v>4</v>
      </c>
      <c r="C9" s="10">
        <v>5</v>
      </c>
      <c r="D9" s="12">
        <f>SUM(B9:C9)</f>
        <v>9</v>
      </c>
      <c r="E9" s="11">
        <f>D9/D12</f>
        <v>0.2</v>
      </c>
      <c r="G9" s="13" t="s">
        <v>58</v>
      </c>
      <c r="H9" s="10"/>
      <c r="I9" s="10">
        <v>1</v>
      </c>
      <c r="J9" s="12">
        <f>SUM(H9:I9)</f>
        <v>1</v>
      </c>
      <c r="K9" s="11">
        <f>J9/J22</f>
        <v>2.2222222222222223E-2</v>
      </c>
    </row>
    <row r="10" spans="1:11" ht="18" customHeight="1" x14ac:dyDescent="0.25">
      <c r="A10" s="9" t="s">
        <v>13</v>
      </c>
      <c r="B10" s="10">
        <v>1</v>
      </c>
      <c r="C10" s="10">
        <v>14</v>
      </c>
      <c r="D10" s="12">
        <f>SUM(B10:C10)</f>
        <v>15</v>
      </c>
      <c r="E10" s="11">
        <f>D10/D12</f>
        <v>0.33333333333333331</v>
      </c>
      <c r="G10" s="13" t="s">
        <v>60</v>
      </c>
      <c r="H10" s="10"/>
      <c r="I10" s="10">
        <v>1</v>
      </c>
      <c r="J10" s="12">
        <f>SUM(H10:I10)</f>
        <v>1</v>
      </c>
      <c r="K10" s="11">
        <f>J10/J22</f>
        <v>2.2222222222222223E-2</v>
      </c>
    </row>
    <row r="11" spans="1:11" ht="18" customHeight="1" x14ac:dyDescent="0.25">
      <c r="A11" s="9" t="s">
        <v>16</v>
      </c>
      <c r="B11" s="10"/>
      <c r="C11" s="10">
        <v>1</v>
      </c>
      <c r="D11" s="12">
        <f>SUM(B11:C11)</f>
        <v>1</v>
      </c>
      <c r="E11" s="11">
        <f>D11/D12</f>
        <v>2.2222222222222223E-2</v>
      </c>
      <c r="G11" s="13" t="s">
        <v>64</v>
      </c>
      <c r="H11" s="10"/>
      <c r="I11" s="10">
        <v>4</v>
      </c>
      <c r="J11" s="12">
        <f>SUM(H11:I11)</f>
        <v>4</v>
      </c>
      <c r="K11" s="11">
        <f>J11/J22</f>
        <v>8.8888888888888892E-2</v>
      </c>
    </row>
    <row r="12" spans="1:11" ht="18" customHeight="1" thickBot="1" x14ac:dyDescent="0.3">
      <c r="A12" s="6" t="s">
        <v>18</v>
      </c>
      <c r="B12" s="7">
        <f>SUM(B2:B11)</f>
        <v>9</v>
      </c>
      <c r="C12" s="7">
        <f>SUM(C2:C11)</f>
        <v>36</v>
      </c>
      <c r="D12" s="7">
        <f>SUM(D2:D11)</f>
        <v>45</v>
      </c>
      <c r="E12" s="8"/>
      <c r="G12" s="13" t="s">
        <v>66</v>
      </c>
      <c r="H12" s="10"/>
      <c r="I12" s="10">
        <v>5</v>
      </c>
      <c r="J12" s="12">
        <f>SUM(H12:I12)</f>
        <v>5</v>
      </c>
      <c r="K12" s="11">
        <f>J12/J22</f>
        <v>0.1111111111111111</v>
      </c>
    </row>
    <row r="13" spans="1:11" ht="18" customHeight="1" thickTop="1" thickBot="1" x14ac:dyDescent="0.3">
      <c r="G13" s="13" t="s">
        <v>90</v>
      </c>
      <c r="H13" s="10"/>
      <c r="I13" s="10">
        <v>8</v>
      </c>
      <c r="J13" s="12">
        <f>SUM(H13:I13)</f>
        <v>8</v>
      </c>
      <c r="K13" s="11">
        <f>J13/J22</f>
        <v>0.17777777777777778</v>
      </c>
    </row>
    <row r="14" spans="1:11" ht="18" customHeight="1" thickTop="1" x14ac:dyDescent="0.25">
      <c r="A14" s="3" t="s">
        <v>36</v>
      </c>
      <c r="B14" s="4" t="s">
        <v>21</v>
      </c>
      <c r="C14" s="4" t="s">
        <v>23</v>
      </c>
      <c r="D14" s="4" t="s">
        <v>18</v>
      </c>
      <c r="E14" s="5" t="s">
        <v>20</v>
      </c>
      <c r="G14" s="13" t="s">
        <v>67</v>
      </c>
      <c r="H14" s="10"/>
      <c r="I14" s="10">
        <v>2</v>
      </c>
      <c r="J14" s="12">
        <f>SUM(H14:I14)</f>
        <v>2</v>
      </c>
      <c r="K14" s="11">
        <f>J14/J22</f>
        <v>4.4444444444444446E-2</v>
      </c>
    </row>
    <row r="15" spans="1:11" ht="18" customHeight="1" x14ac:dyDescent="0.25">
      <c r="A15" s="9" t="s">
        <v>28</v>
      </c>
      <c r="B15" s="10"/>
      <c r="C15" s="10">
        <v>1</v>
      </c>
      <c r="D15" s="12">
        <f>SUM(B15:C15)</f>
        <v>1</v>
      </c>
      <c r="E15" s="11">
        <f>D15/D20</f>
        <v>2.2222222222222223E-2</v>
      </c>
      <c r="G15" s="13" t="s">
        <v>68</v>
      </c>
      <c r="H15" s="10"/>
      <c r="I15" s="10">
        <v>1</v>
      </c>
      <c r="J15" s="12">
        <f>SUM(H15:I15)</f>
        <v>1</v>
      </c>
      <c r="K15" s="11">
        <f>J15/J22</f>
        <v>2.2222222222222223E-2</v>
      </c>
    </row>
    <row r="16" spans="1:11" ht="18" customHeight="1" x14ac:dyDescent="0.25">
      <c r="A16" s="9" t="s">
        <v>30</v>
      </c>
      <c r="B16" s="10">
        <v>1</v>
      </c>
      <c r="C16" s="10">
        <v>15</v>
      </c>
      <c r="D16" s="12">
        <f>SUM(B16:C16)</f>
        <v>16</v>
      </c>
      <c r="E16" s="11">
        <f>D16/D20</f>
        <v>0.35555555555555557</v>
      </c>
      <c r="G16" s="14" t="s">
        <v>69</v>
      </c>
      <c r="H16" s="10">
        <v>1</v>
      </c>
      <c r="I16" s="10"/>
      <c r="J16" s="12">
        <f>SUM(H16:I16)</f>
        <v>1</v>
      </c>
      <c r="K16" s="11">
        <f>J16/J22</f>
        <v>2.2222222222222223E-2</v>
      </c>
    </row>
    <row r="17" spans="1:11" ht="18" customHeight="1" x14ac:dyDescent="0.25">
      <c r="A17" s="9" t="s">
        <v>32</v>
      </c>
      <c r="B17" s="10">
        <v>2</v>
      </c>
      <c r="C17" s="10"/>
      <c r="D17" s="12">
        <f>SUM(B17:C17)</f>
        <v>2</v>
      </c>
      <c r="E17" s="11">
        <f>D17/D20</f>
        <v>4.4444444444444446E-2</v>
      </c>
      <c r="G17" s="13" t="s">
        <v>71</v>
      </c>
      <c r="H17" s="10">
        <v>2</v>
      </c>
      <c r="I17" s="10">
        <v>1</v>
      </c>
      <c r="J17" s="12">
        <f>SUM(H17:I17)</f>
        <v>3</v>
      </c>
      <c r="K17" s="11">
        <f>J17/J22</f>
        <v>6.6666666666666666E-2</v>
      </c>
    </row>
    <row r="18" spans="1:11" ht="18" customHeight="1" x14ac:dyDescent="0.25">
      <c r="A18" s="9" t="s">
        <v>34</v>
      </c>
      <c r="B18" s="10">
        <v>4</v>
      </c>
      <c r="C18" s="10">
        <v>19</v>
      </c>
      <c r="D18" s="12">
        <f>SUM(B18:C18)</f>
        <v>23</v>
      </c>
      <c r="E18" s="11">
        <f>D18/D20</f>
        <v>0.51111111111111107</v>
      </c>
      <c r="G18" s="13" t="s">
        <v>75</v>
      </c>
      <c r="H18" s="10">
        <v>2</v>
      </c>
      <c r="I18" s="10">
        <v>2</v>
      </c>
      <c r="J18" s="12">
        <f>SUM(H18:I18)</f>
        <v>4</v>
      </c>
      <c r="K18" s="11">
        <f>J18/J22</f>
        <v>8.8888888888888892E-2</v>
      </c>
    </row>
    <row r="19" spans="1:11" ht="18" customHeight="1" x14ac:dyDescent="0.25">
      <c r="A19" s="9" t="s">
        <v>35</v>
      </c>
      <c r="B19" s="10">
        <v>2</v>
      </c>
      <c r="C19" s="10">
        <v>1</v>
      </c>
      <c r="D19" s="12">
        <f>SUM(B19:C19)</f>
        <v>3</v>
      </c>
      <c r="E19" s="11">
        <f>D19/D20</f>
        <v>6.6666666666666666E-2</v>
      </c>
      <c r="G19" s="13" t="s">
        <v>80</v>
      </c>
      <c r="H19" s="10"/>
      <c r="I19" s="10">
        <v>1</v>
      </c>
      <c r="J19" s="12">
        <f>SUM(H19:I19)</f>
        <v>1</v>
      </c>
      <c r="K19" s="11">
        <f>J19/J22</f>
        <v>2.2222222222222223E-2</v>
      </c>
    </row>
    <row r="20" spans="1:11" ht="18" customHeight="1" thickBot="1" x14ac:dyDescent="0.3">
      <c r="A20" s="6" t="s">
        <v>18</v>
      </c>
      <c r="B20" s="7">
        <f>SUM(B15:B19)</f>
        <v>9</v>
      </c>
      <c r="C20" s="7">
        <f>SUM(C15:C19)</f>
        <v>36</v>
      </c>
      <c r="D20" s="7">
        <f>SUM(D15:D19)</f>
        <v>45</v>
      </c>
      <c r="E20" s="8"/>
      <c r="G20" s="13" t="s">
        <v>82</v>
      </c>
      <c r="H20" s="10"/>
      <c r="I20" s="10">
        <v>1</v>
      </c>
      <c r="J20" s="12">
        <f>SUM(H20:I20)</f>
        <v>1</v>
      </c>
      <c r="K20" s="11">
        <f>J20/J22</f>
        <v>2.2222222222222223E-2</v>
      </c>
    </row>
    <row r="21" spans="1:11" ht="18" customHeight="1" thickTop="1" x14ac:dyDescent="0.25">
      <c r="G21" s="13" t="s">
        <v>83</v>
      </c>
      <c r="H21" s="10">
        <v>1</v>
      </c>
      <c r="I21" s="10"/>
      <c r="J21" s="12">
        <f>SUM(H21:I21)</f>
        <v>1</v>
      </c>
      <c r="K21" s="11">
        <f>J21/J22</f>
        <v>2.2222222222222223E-2</v>
      </c>
    </row>
    <row r="22" spans="1:11" ht="18" customHeight="1" thickBot="1" x14ac:dyDescent="0.3">
      <c r="G22" s="6" t="s">
        <v>17</v>
      </c>
      <c r="H22" s="7">
        <f>SUM(H2:H21)</f>
        <v>9</v>
      </c>
      <c r="I22" s="7">
        <f>SUM(I2:I21)</f>
        <v>36</v>
      </c>
      <c r="J22" s="7">
        <f>SUM(J2:J21)</f>
        <v>45</v>
      </c>
      <c r="K22" s="8"/>
    </row>
    <row r="23" spans="1:11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MBA et au MBA-Droit
Été 2020 à Hiver 2021&amp;R&amp;"+,Normal"&amp;9Service des stages et du
développement professionnel</oddHeader>
  </headerFooter>
  <colBreaks count="1" manualBreakCount="1">
    <brk id="6" max="1048575" man="1"/>
  </colBreaks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4" width="5.140625" style="2" bestFit="1" customWidth="1"/>
    <col min="5" max="5" width="4.5703125" style="2" customWidth="1"/>
    <col min="6" max="7" width="7.7109375" style="2" bestFit="1" customWidth="1"/>
    <col min="8" max="8" width="10.140625" style="1" customWidth="1"/>
    <col min="9" max="9" width="61.5703125" style="1" customWidth="1"/>
    <col min="10" max="12" width="5.140625" style="2" bestFit="1" customWidth="1"/>
    <col min="13" max="13" width="4.5703125" style="2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18</v>
      </c>
      <c r="G1" s="5" t="s">
        <v>20</v>
      </c>
      <c r="I1" s="3" t="s">
        <v>84</v>
      </c>
      <c r="J1" s="4" t="s">
        <v>21</v>
      </c>
      <c r="K1" s="4" t="s">
        <v>22</v>
      </c>
      <c r="L1" s="4" t="s">
        <v>23</v>
      </c>
      <c r="M1" s="4" t="s">
        <v>25</v>
      </c>
      <c r="N1" s="4" t="s">
        <v>18</v>
      </c>
      <c r="O1" s="5" t="s">
        <v>20</v>
      </c>
    </row>
    <row r="2" spans="1:15" ht="18" customHeight="1" x14ac:dyDescent="0.25">
      <c r="A2" s="9" t="s">
        <v>0</v>
      </c>
      <c r="B2" s="10">
        <v>4</v>
      </c>
      <c r="C2" s="10">
        <v>2</v>
      </c>
      <c r="D2" s="10">
        <v>2</v>
      </c>
      <c r="E2" s="10"/>
      <c r="F2" s="12">
        <f>SUM(B2:E2)</f>
        <v>8</v>
      </c>
      <c r="G2" s="11">
        <f>F2/F19</f>
        <v>7.0859167404782996E-3</v>
      </c>
      <c r="I2" s="13" t="s">
        <v>38</v>
      </c>
      <c r="J2" s="10">
        <v>5</v>
      </c>
      <c r="K2" s="10">
        <v>3</v>
      </c>
      <c r="L2" s="10"/>
      <c r="M2" s="10"/>
      <c r="N2" s="12">
        <f>SUM(J2:M2)</f>
        <v>8</v>
      </c>
      <c r="O2" s="11">
        <f>N2/N48</f>
        <v>7.0859167404782996E-3</v>
      </c>
    </row>
    <row r="3" spans="1:15" ht="18" customHeight="1" x14ac:dyDescent="0.25">
      <c r="A3" s="9" t="s">
        <v>1</v>
      </c>
      <c r="B3" s="10">
        <v>2</v>
      </c>
      <c r="C3" s="10">
        <v>1</v>
      </c>
      <c r="D3" s="10">
        <v>1</v>
      </c>
      <c r="E3" s="10"/>
      <c r="F3" s="12">
        <f t="shared" ref="F3:F18" si="0">SUM(B3:E3)</f>
        <v>4</v>
      </c>
      <c r="G3" s="11">
        <f>F3/F19</f>
        <v>3.5429583702391498E-3</v>
      </c>
      <c r="I3" s="13" t="s">
        <v>39</v>
      </c>
      <c r="J3" s="10">
        <v>2</v>
      </c>
      <c r="K3" s="10"/>
      <c r="L3" s="10">
        <v>1</v>
      </c>
      <c r="M3" s="10"/>
      <c r="N3" s="12">
        <f t="shared" ref="N3:N47" si="1">SUM(J3:M3)</f>
        <v>3</v>
      </c>
      <c r="O3" s="11">
        <f>N3/N48</f>
        <v>2.6572187776793621E-3</v>
      </c>
    </row>
    <row r="4" spans="1:15" ht="18" customHeight="1" x14ac:dyDescent="0.25">
      <c r="A4" s="9" t="s">
        <v>2</v>
      </c>
      <c r="B4" s="10">
        <v>18</v>
      </c>
      <c r="C4" s="10">
        <v>13</v>
      </c>
      <c r="D4" s="10">
        <v>6</v>
      </c>
      <c r="E4" s="10"/>
      <c r="F4" s="12">
        <f t="shared" si="0"/>
        <v>37</v>
      </c>
      <c r="G4" s="11">
        <f>F4/F19</f>
        <v>3.2772364924712132E-2</v>
      </c>
      <c r="I4" s="13" t="s">
        <v>40</v>
      </c>
      <c r="J4" s="10">
        <v>3</v>
      </c>
      <c r="K4" s="10">
        <v>6</v>
      </c>
      <c r="L4" s="10">
        <v>4</v>
      </c>
      <c r="M4" s="10"/>
      <c r="N4" s="12">
        <f t="shared" si="1"/>
        <v>13</v>
      </c>
      <c r="O4" s="11">
        <f>N4/N48</f>
        <v>1.1514614703277236E-2</v>
      </c>
    </row>
    <row r="5" spans="1:15" ht="18" customHeight="1" x14ac:dyDescent="0.25">
      <c r="A5" s="9" t="s">
        <v>3</v>
      </c>
      <c r="B5" s="10">
        <v>37</v>
      </c>
      <c r="C5" s="10">
        <v>28</v>
      </c>
      <c r="D5" s="10">
        <v>21</v>
      </c>
      <c r="E5" s="10"/>
      <c r="F5" s="12">
        <f t="shared" si="0"/>
        <v>86</v>
      </c>
      <c r="G5" s="11">
        <f>F5/F19</f>
        <v>7.6173604960141722E-2</v>
      </c>
      <c r="I5" s="13" t="s">
        <v>41</v>
      </c>
      <c r="J5" s="10">
        <v>5</v>
      </c>
      <c r="K5" s="10">
        <v>9</v>
      </c>
      <c r="L5" s="10">
        <v>4</v>
      </c>
      <c r="M5" s="10"/>
      <c r="N5" s="12">
        <f t="shared" si="1"/>
        <v>18</v>
      </c>
      <c r="O5" s="11">
        <f>N5/N48</f>
        <v>1.5943312666076175E-2</v>
      </c>
    </row>
    <row r="6" spans="1:15" ht="18" customHeight="1" x14ac:dyDescent="0.25">
      <c r="A6" s="9" t="s">
        <v>4</v>
      </c>
      <c r="B6" s="10">
        <v>14</v>
      </c>
      <c r="C6" s="10">
        <v>9</v>
      </c>
      <c r="D6" s="10">
        <v>5</v>
      </c>
      <c r="E6" s="10"/>
      <c r="F6" s="12">
        <f t="shared" si="0"/>
        <v>28</v>
      </c>
      <c r="G6" s="11">
        <f>F6/F19</f>
        <v>2.4800708591674048E-2</v>
      </c>
      <c r="I6" s="13" t="s">
        <v>42</v>
      </c>
      <c r="J6" s="10">
        <v>8</v>
      </c>
      <c r="K6" s="10">
        <v>8</v>
      </c>
      <c r="L6" s="10">
        <v>14</v>
      </c>
      <c r="M6" s="10"/>
      <c r="N6" s="12">
        <f t="shared" si="1"/>
        <v>30</v>
      </c>
      <c r="O6" s="11">
        <f>N6/N48</f>
        <v>2.6572187776793623E-2</v>
      </c>
    </row>
    <row r="7" spans="1:15" ht="18" customHeight="1" x14ac:dyDescent="0.25">
      <c r="A7" s="9" t="s">
        <v>5</v>
      </c>
      <c r="B7" s="10">
        <v>1</v>
      </c>
      <c r="C7" s="10">
        <v>2</v>
      </c>
      <c r="D7" s="10">
        <v>2</v>
      </c>
      <c r="E7" s="10"/>
      <c r="F7" s="12">
        <f t="shared" si="0"/>
        <v>5</v>
      </c>
      <c r="G7" s="11">
        <f>F7/F19</f>
        <v>4.4286979627989375E-3</v>
      </c>
      <c r="I7" s="13" t="s">
        <v>43</v>
      </c>
      <c r="J7" s="10">
        <v>3</v>
      </c>
      <c r="K7" s="10">
        <v>1</v>
      </c>
      <c r="L7" s="10"/>
      <c r="M7" s="10"/>
      <c r="N7" s="12">
        <f t="shared" si="1"/>
        <v>4</v>
      </c>
      <c r="O7" s="11">
        <f>N7/N48</f>
        <v>3.5429583702391498E-3</v>
      </c>
    </row>
    <row r="8" spans="1:15" ht="18" customHeight="1" x14ac:dyDescent="0.25">
      <c r="A8" s="9" t="s">
        <v>6</v>
      </c>
      <c r="B8" s="10">
        <v>119</v>
      </c>
      <c r="C8" s="10">
        <v>140</v>
      </c>
      <c r="D8" s="10">
        <v>120</v>
      </c>
      <c r="E8" s="10">
        <v>1</v>
      </c>
      <c r="F8" s="12">
        <f t="shared" si="0"/>
        <v>380</v>
      </c>
      <c r="G8" s="11">
        <f>F8/F19</f>
        <v>0.3365810451727192</v>
      </c>
      <c r="I8" s="13" t="s">
        <v>44</v>
      </c>
      <c r="J8" s="10">
        <v>2</v>
      </c>
      <c r="K8" s="10"/>
      <c r="L8" s="10"/>
      <c r="M8" s="10"/>
      <c r="N8" s="12">
        <f t="shared" si="1"/>
        <v>2</v>
      </c>
      <c r="O8" s="11">
        <f>N8/N48</f>
        <v>1.7714791851195749E-3</v>
      </c>
    </row>
    <row r="9" spans="1:15" ht="18" customHeight="1" x14ac:dyDescent="0.25">
      <c r="A9" s="9" t="s">
        <v>7</v>
      </c>
      <c r="B9" s="10">
        <v>1</v>
      </c>
      <c r="C9" s="10">
        <v>1</v>
      </c>
      <c r="D9" s="10"/>
      <c r="E9" s="10"/>
      <c r="F9" s="12">
        <f t="shared" si="0"/>
        <v>2</v>
      </c>
      <c r="G9" s="11">
        <f>F9/F19</f>
        <v>1.7714791851195749E-3</v>
      </c>
      <c r="I9" s="13" t="s">
        <v>45</v>
      </c>
      <c r="J9" s="10">
        <v>4</v>
      </c>
      <c r="K9" s="10">
        <v>2</v>
      </c>
      <c r="L9" s="10">
        <v>1</v>
      </c>
      <c r="M9" s="10"/>
      <c r="N9" s="12">
        <f t="shared" si="1"/>
        <v>7</v>
      </c>
      <c r="O9" s="11">
        <f>N9/N48</f>
        <v>6.2001771479185119E-3</v>
      </c>
    </row>
    <row r="10" spans="1:15" ht="18" customHeight="1" x14ac:dyDescent="0.25">
      <c r="A10" s="9" t="s">
        <v>8</v>
      </c>
      <c r="B10" s="10">
        <v>5</v>
      </c>
      <c r="C10" s="10">
        <v>4</v>
      </c>
      <c r="D10" s="10">
        <v>1</v>
      </c>
      <c r="E10" s="10"/>
      <c r="F10" s="12">
        <f t="shared" si="0"/>
        <v>10</v>
      </c>
      <c r="G10" s="11">
        <f>F10/F19</f>
        <v>8.8573959255978749E-3</v>
      </c>
      <c r="I10" s="13" t="s">
        <v>46</v>
      </c>
      <c r="J10" s="10">
        <v>13</v>
      </c>
      <c r="K10" s="10">
        <v>6</v>
      </c>
      <c r="L10" s="10">
        <v>9</v>
      </c>
      <c r="M10" s="10"/>
      <c r="N10" s="12">
        <f t="shared" si="1"/>
        <v>28</v>
      </c>
      <c r="O10" s="11">
        <f>N10/N48</f>
        <v>2.4800708591674048E-2</v>
      </c>
    </row>
    <row r="11" spans="1:15" ht="18" customHeight="1" x14ac:dyDescent="0.25">
      <c r="A11" s="9" t="s">
        <v>9</v>
      </c>
      <c r="B11" s="10">
        <v>2</v>
      </c>
      <c r="C11" s="10">
        <v>4</v>
      </c>
      <c r="D11" s="10">
        <v>5</v>
      </c>
      <c r="E11" s="10"/>
      <c r="F11" s="12">
        <f t="shared" si="0"/>
        <v>11</v>
      </c>
      <c r="G11" s="11">
        <f>F11/F19</f>
        <v>9.7431355181576609E-3</v>
      </c>
      <c r="I11" s="13" t="s">
        <v>47</v>
      </c>
      <c r="J11" s="10">
        <v>1</v>
      </c>
      <c r="K11" s="10"/>
      <c r="L11" s="10">
        <v>1</v>
      </c>
      <c r="M11" s="10"/>
      <c r="N11" s="12">
        <f t="shared" si="1"/>
        <v>2</v>
      </c>
      <c r="O11" s="11">
        <f>N11/N48</f>
        <v>1.7714791851195749E-3</v>
      </c>
    </row>
    <row r="12" spans="1:15" ht="18" customHeight="1" x14ac:dyDescent="0.25">
      <c r="A12" s="9" t="s">
        <v>10</v>
      </c>
      <c r="B12" s="10">
        <v>1</v>
      </c>
      <c r="C12" s="10">
        <v>5</v>
      </c>
      <c r="D12" s="10">
        <v>2</v>
      </c>
      <c r="E12" s="10"/>
      <c r="F12" s="12">
        <f t="shared" si="0"/>
        <v>8</v>
      </c>
      <c r="G12" s="11">
        <f>F12/F19</f>
        <v>7.0859167404782996E-3</v>
      </c>
      <c r="I12" s="13" t="s">
        <v>48</v>
      </c>
      <c r="J12" s="10">
        <v>2</v>
      </c>
      <c r="K12" s="10"/>
      <c r="L12" s="10"/>
      <c r="M12" s="10"/>
      <c r="N12" s="12">
        <f t="shared" si="1"/>
        <v>2</v>
      </c>
      <c r="O12" s="11">
        <f>N12/N48</f>
        <v>1.7714791851195749E-3</v>
      </c>
    </row>
    <row r="13" spans="1:15" ht="18" customHeight="1" x14ac:dyDescent="0.25">
      <c r="A13" s="9" t="s">
        <v>11</v>
      </c>
      <c r="B13" s="10">
        <v>6</v>
      </c>
      <c r="C13" s="10">
        <v>7</v>
      </c>
      <c r="D13" s="10">
        <v>3</v>
      </c>
      <c r="E13" s="10"/>
      <c r="F13" s="12">
        <f t="shared" si="0"/>
        <v>16</v>
      </c>
      <c r="G13" s="11">
        <f>F13/F19</f>
        <v>1.4171833480956599E-2</v>
      </c>
      <c r="I13" s="13" t="s">
        <v>86</v>
      </c>
      <c r="J13" s="10">
        <v>1</v>
      </c>
      <c r="K13" s="10">
        <v>2</v>
      </c>
      <c r="L13" s="10">
        <v>4</v>
      </c>
      <c r="M13" s="10"/>
      <c r="N13" s="12">
        <f t="shared" si="1"/>
        <v>7</v>
      </c>
      <c r="O13" s="11">
        <f>N13/N48</f>
        <v>6.2001771479185119E-3</v>
      </c>
    </row>
    <row r="14" spans="1:15" ht="18" customHeight="1" x14ac:dyDescent="0.25">
      <c r="A14" s="9" t="s">
        <v>12</v>
      </c>
      <c r="B14" s="10">
        <v>104</v>
      </c>
      <c r="C14" s="10">
        <v>109</v>
      </c>
      <c r="D14" s="10">
        <v>93</v>
      </c>
      <c r="E14" s="10"/>
      <c r="F14" s="12">
        <f t="shared" si="0"/>
        <v>306</v>
      </c>
      <c r="G14" s="11">
        <f>F14/F19</f>
        <v>0.27103631532329497</v>
      </c>
      <c r="I14" s="13" t="s">
        <v>50</v>
      </c>
      <c r="J14" s="10">
        <v>1</v>
      </c>
      <c r="K14" s="10">
        <v>2</v>
      </c>
      <c r="L14" s="10">
        <v>2</v>
      </c>
      <c r="M14" s="10"/>
      <c r="N14" s="12">
        <f t="shared" si="1"/>
        <v>5</v>
      </c>
      <c r="O14" s="11">
        <f>N14/N48</f>
        <v>4.4286979627989375E-3</v>
      </c>
    </row>
    <row r="15" spans="1:15" ht="18" customHeight="1" x14ac:dyDescent="0.25">
      <c r="A15" s="9" t="s">
        <v>13</v>
      </c>
      <c r="B15" s="10">
        <v>73</v>
      </c>
      <c r="C15" s="10">
        <v>56</v>
      </c>
      <c r="D15" s="10">
        <v>77</v>
      </c>
      <c r="E15" s="10"/>
      <c r="F15" s="12">
        <f t="shared" si="0"/>
        <v>206</v>
      </c>
      <c r="G15" s="11">
        <f>F15/F19</f>
        <v>0.1824623560673162</v>
      </c>
      <c r="I15" s="13" t="s">
        <v>51</v>
      </c>
      <c r="J15" s="10">
        <v>13</v>
      </c>
      <c r="K15" s="10">
        <v>8</v>
      </c>
      <c r="L15" s="10">
        <v>10</v>
      </c>
      <c r="M15" s="10"/>
      <c r="N15" s="12">
        <f t="shared" si="1"/>
        <v>31</v>
      </c>
      <c r="O15" s="11">
        <f>N15/N48</f>
        <v>2.7457927369353409E-2</v>
      </c>
    </row>
    <row r="16" spans="1:15" ht="18" customHeight="1" x14ac:dyDescent="0.25">
      <c r="A16" s="9" t="s">
        <v>14</v>
      </c>
      <c r="B16" s="10">
        <v>2</v>
      </c>
      <c r="C16" s="10">
        <v>3</v>
      </c>
      <c r="D16" s="10">
        <v>2</v>
      </c>
      <c r="E16" s="10"/>
      <c r="F16" s="12">
        <f t="shared" si="0"/>
        <v>7</v>
      </c>
      <c r="G16" s="11">
        <f>F16/F19</f>
        <v>6.2001771479185119E-3</v>
      </c>
      <c r="I16" s="14" t="s">
        <v>52</v>
      </c>
      <c r="J16" s="10"/>
      <c r="K16" s="10"/>
      <c r="L16" s="10">
        <v>1</v>
      </c>
      <c r="M16" s="10"/>
      <c r="N16" s="12">
        <f t="shared" si="1"/>
        <v>1</v>
      </c>
      <c r="O16" s="11">
        <f>N16/N48</f>
        <v>8.8573959255978745E-4</v>
      </c>
    </row>
    <row r="17" spans="1:15" ht="18" customHeight="1" x14ac:dyDescent="0.25">
      <c r="A17" s="9" t="s">
        <v>24</v>
      </c>
      <c r="B17" s="10">
        <v>2</v>
      </c>
      <c r="C17" s="10">
        <v>2</v>
      </c>
      <c r="D17" s="10">
        <v>6</v>
      </c>
      <c r="E17" s="10"/>
      <c r="F17" s="12">
        <f t="shared" si="0"/>
        <v>10</v>
      </c>
      <c r="G17" s="11">
        <f>F17/F19</f>
        <v>8.8573959255978749E-3</v>
      </c>
      <c r="I17" s="13" t="s">
        <v>53</v>
      </c>
      <c r="J17" s="10">
        <v>1</v>
      </c>
      <c r="K17" s="10"/>
      <c r="L17" s="10">
        <v>3</v>
      </c>
      <c r="M17" s="10"/>
      <c r="N17" s="12">
        <f t="shared" si="1"/>
        <v>4</v>
      </c>
      <c r="O17" s="11">
        <f>N17/N48</f>
        <v>3.5429583702391498E-3</v>
      </c>
    </row>
    <row r="18" spans="1:15" ht="18" customHeight="1" x14ac:dyDescent="0.25">
      <c r="A18" s="9" t="s">
        <v>16</v>
      </c>
      <c r="B18" s="10">
        <v>1</v>
      </c>
      <c r="C18" s="10">
        <v>2</v>
      </c>
      <c r="D18" s="10">
        <v>2</v>
      </c>
      <c r="E18" s="10"/>
      <c r="F18" s="12">
        <f t="shared" si="0"/>
        <v>5</v>
      </c>
      <c r="G18" s="11">
        <f>F18/F19</f>
        <v>4.4286979627989375E-3</v>
      </c>
      <c r="I18" s="13" t="s">
        <v>54</v>
      </c>
      <c r="J18" s="10">
        <v>9</v>
      </c>
      <c r="K18" s="10">
        <v>9</v>
      </c>
      <c r="L18" s="10">
        <v>5</v>
      </c>
      <c r="M18" s="10"/>
      <c r="N18" s="12">
        <f t="shared" si="1"/>
        <v>23</v>
      </c>
      <c r="O18" s="11">
        <f>N18/N48</f>
        <v>2.0372010628875111E-2</v>
      </c>
    </row>
    <row r="19" spans="1:15" ht="18" customHeight="1" thickBot="1" x14ac:dyDescent="0.3">
      <c r="A19" s="6" t="s">
        <v>18</v>
      </c>
      <c r="B19" s="7">
        <f>SUM(B2:B18)</f>
        <v>392</v>
      </c>
      <c r="C19" s="7">
        <f>SUM(C2:C18)</f>
        <v>388</v>
      </c>
      <c r="D19" s="7">
        <f>SUM(D2:D18)</f>
        <v>348</v>
      </c>
      <c r="E19" s="7">
        <f>SUM(E2:E18)</f>
        <v>1</v>
      </c>
      <c r="F19" s="7">
        <f>SUM(F2:F18)</f>
        <v>1129</v>
      </c>
      <c r="G19" s="8"/>
      <c r="I19" s="13" t="s">
        <v>55</v>
      </c>
      <c r="J19" s="10">
        <v>1</v>
      </c>
      <c r="K19" s="10">
        <v>1</v>
      </c>
      <c r="L19" s="10">
        <v>2</v>
      </c>
      <c r="M19" s="10"/>
      <c r="N19" s="12">
        <f t="shared" si="1"/>
        <v>4</v>
      </c>
      <c r="O19" s="11">
        <f>N19/N48</f>
        <v>3.5429583702391498E-3</v>
      </c>
    </row>
    <row r="20" spans="1:15" ht="18" customHeight="1" thickTop="1" thickBot="1" x14ac:dyDescent="0.3">
      <c r="I20" s="13" t="s">
        <v>56</v>
      </c>
      <c r="J20" s="10">
        <v>2</v>
      </c>
      <c r="K20" s="10">
        <v>3</v>
      </c>
      <c r="L20" s="10"/>
      <c r="M20" s="10"/>
      <c r="N20" s="12">
        <f t="shared" si="1"/>
        <v>5</v>
      </c>
      <c r="O20" s="11">
        <f>N20/N48</f>
        <v>4.4286979627989375E-3</v>
      </c>
    </row>
    <row r="21" spans="1:15" ht="18" customHeight="1" thickTop="1" x14ac:dyDescent="0.25">
      <c r="A21" s="3" t="s">
        <v>36</v>
      </c>
      <c r="B21" s="4" t="s">
        <v>21</v>
      </c>
      <c r="C21" s="4" t="s">
        <v>22</v>
      </c>
      <c r="D21" s="4" t="s">
        <v>23</v>
      </c>
      <c r="E21" s="4" t="s">
        <v>25</v>
      </c>
      <c r="F21" s="4" t="s">
        <v>18</v>
      </c>
      <c r="G21" s="5" t="s">
        <v>20</v>
      </c>
      <c r="I21" s="13" t="s">
        <v>57</v>
      </c>
      <c r="J21" s="10">
        <v>15</v>
      </c>
      <c r="K21" s="10">
        <v>20</v>
      </c>
      <c r="L21" s="10">
        <v>21</v>
      </c>
      <c r="M21" s="10"/>
      <c r="N21" s="12">
        <f t="shared" si="1"/>
        <v>56</v>
      </c>
      <c r="O21" s="11">
        <f>N21/N48</f>
        <v>4.9601417183348095E-2</v>
      </c>
    </row>
    <row r="22" spans="1:15" ht="18" customHeight="1" x14ac:dyDescent="0.25">
      <c r="A22" s="9" t="s">
        <v>26</v>
      </c>
      <c r="B22" s="10">
        <v>1</v>
      </c>
      <c r="C22" s="10">
        <v>2</v>
      </c>
      <c r="D22" s="10">
        <v>2</v>
      </c>
      <c r="E22" s="10"/>
      <c r="F22" s="12">
        <f>SUM(B22:E22)</f>
        <v>5</v>
      </c>
      <c r="G22" s="11">
        <f>F22/F32</f>
        <v>4.4286979627989375E-3</v>
      </c>
      <c r="I22" s="13" t="s">
        <v>58</v>
      </c>
      <c r="J22" s="10">
        <v>2</v>
      </c>
      <c r="K22" s="10">
        <v>2</v>
      </c>
      <c r="L22" s="10">
        <v>2</v>
      </c>
      <c r="M22" s="10"/>
      <c r="N22" s="12">
        <f t="shared" si="1"/>
        <v>6</v>
      </c>
      <c r="O22" s="11">
        <f>N22/N48</f>
        <v>5.3144375553587243E-3</v>
      </c>
    </row>
    <row r="23" spans="1:15" ht="18" customHeight="1" x14ac:dyDescent="0.25">
      <c r="A23" s="9" t="s">
        <v>27</v>
      </c>
      <c r="B23" s="10"/>
      <c r="C23" s="10"/>
      <c r="D23" s="10">
        <v>1</v>
      </c>
      <c r="E23" s="10"/>
      <c r="F23" s="12">
        <f t="shared" ref="F23:F31" si="2">SUM(B23:E23)</f>
        <v>1</v>
      </c>
      <c r="G23" s="11">
        <f>F23/F32</f>
        <v>8.8573959255978745E-4</v>
      </c>
      <c r="I23" s="13" t="s">
        <v>59</v>
      </c>
      <c r="J23" s="10">
        <v>1</v>
      </c>
      <c r="K23" s="10">
        <v>2</v>
      </c>
      <c r="L23" s="10">
        <v>4</v>
      </c>
      <c r="M23" s="10"/>
      <c r="N23" s="12">
        <f t="shared" si="1"/>
        <v>7</v>
      </c>
      <c r="O23" s="11">
        <f>N23/N48</f>
        <v>6.2001771479185119E-3</v>
      </c>
    </row>
    <row r="24" spans="1:15" ht="18" customHeight="1" x14ac:dyDescent="0.25">
      <c r="A24" s="9" t="s">
        <v>28</v>
      </c>
      <c r="B24" s="10">
        <v>5</v>
      </c>
      <c r="C24" s="10">
        <v>6</v>
      </c>
      <c r="D24" s="10">
        <v>12</v>
      </c>
      <c r="E24" s="10"/>
      <c r="F24" s="12">
        <f t="shared" si="2"/>
        <v>23</v>
      </c>
      <c r="G24" s="11">
        <f>F24/F32</f>
        <v>2.0372010628875111E-2</v>
      </c>
      <c r="I24" s="13" t="s">
        <v>60</v>
      </c>
      <c r="J24" s="10">
        <v>16</v>
      </c>
      <c r="K24" s="10">
        <v>11</v>
      </c>
      <c r="L24" s="10">
        <v>11</v>
      </c>
      <c r="M24" s="10"/>
      <c r="N24" s="12">
        <f t="shared" si="1"/>
        <v>38</v>
      </c>
      <c r="O24" s="11">
        <f>N24/N48</f>
        <v>3.3658104517271921E-2</v>
      </c>
    </row>
    <row r="25" spans="1:15" ht="18" customHeight="1" x14ac:dyDescent="0.25">
      <c r="A25" s="9" t="s">
        <v>29</v>
      </c>
      <c r="B25" s="10">
        <v>2</v>
      </c>
      <c r="C25" s="10">
        <v>2</v>
      </c>
      <c r="D25" s="10">
        <v>1</v>
      </c>
      <c r="E25" s="10"/>
      <c r="F25" s="12">
        <f t="shared" si="2"/>
        <v>5</v>
      </c>
      <c r="G25" s="11">
        <f>F25/F32</f>
        <v>4.4286979627989375E-3</v>
      </c>
      <c r="I25" s="13" t="s">
        <v>61</v>
      </c>
      <c r="J25" s="10">
        <v>25</v>
      </c>
      <c r="K25" s="10">
        <v>18</v>
      </c>
      <c r="L25" s="10">
        <v>14</v>
      </c>
      <c r="M25" s="10"/>
      <c r="N25" s="12">
        <f t="shared" si="1"/>
        <v>57</v>
      </c>
      <c r="O25" s="11">
        <f>N25/N48</f>
        <v>5.0487156775907885E-2</v>
      </c>
    </row>
    <row r="26" spans="1:15" ht="18" customHeight="1" x14ac:dyDescent="0.25">
      <c r="A26" s="9" t="s">
        <v>37</v>
      </c>
      <c r="B26" s="10">
        <v>150</v>
      </c>
      <c r="C26" s="10">
        <v>132</v>
      </c>
      <c r="D26" s="10">
        <v>136</v>
      </c>
      <c r="E26" s="10"/>
      <c r="F26" s="12">
        <f t="shared" si="2"/>
        <v>418</v>
      </c>
      <c r="G26" s="11">
        <f>F26/F32</f>
        <v>0.37023914968999116</v>
      </c>
      <c r="I26" s="13" t="s">
        <v>62</v>
      </c>
      <c r="J26" s="10">
        <v>5</v>
      </c>
      <c r="K26" s="10">
        <v>4</v>
      </c>
      <c r="L26" s="10">
        <v>7</v>
      </c>
      <c r="M26" s="10"/>
      <c r="N26" s="12">
        <f t="shared" si="1"/>
        <v>16</v>
      </c>
      <c r="O26" s="11">
        <f>N26/N48</f>
        <v>1.4171833480956599E-2</v>
      </c>
    </row>
    <row r="27" spans="1:15" ht="18" customHeight="1" x14ac:dyDescent="0.25">
      <c r="A27" s="9" t="s">
        <v>31</v>
      </c>
      <c r="B27" s="10">
        <v>3</v>
      </c>
      <c r="C27" s="10">
        <v>1</v>
      </c>
      <c r="D27" s="10">
        <v>1</v>
      </c>
      <c r="E27" s="10"/>
      <c r="F27" s="12">
        <f t="shared" si="2"/>
        <v>5</v>
      </c>
      <c r="G27" s="11">
        <f>F27/F32</f>
        <v>4.4286979627989375E-3</v>
      </c>
      <c r="I27" s="13" t="s">
        <v>63</v>
      </c>
      <c r="J27" s="10"/>
      <c r="K27" s="10">
        <v>2</v>
      </c>
      <c r="L27" s="10">
        <v>1</v>
      </c>
      <c r="M27" s="10"/>
      <c r="N27" s="12">
        <f t="shared" si="1"/>
        <v>3</v>
      </c>
      <c r="O27" s="11">
        <f>N27/N48</f>
        <v>2.6572187776793621E-3</v>
      </c>
    </row>
    <row r="28" spans="1:15" ht="18" customHeight="1" x14ac:dyDescent="0.25">
      <c r="A28" s="9" t="s">
        <v>32</v>
      </c>
      <c r="B28" s="10">
        <v>23</v>
      </c>
      <c r="C28" s="10">
        <v>46</v>
      </c>
      <c r="D28" s="10">
        <v>14</v>
      </c>
      <c r="E28" s="10"/>
      <c r="F28" s="12">
        <f t="shared" si="2"/>
        <v>83</v>
      </c>
      <c r="G28" s="11">
        <f>F28/F32</f>
        <v>7.3516386182462354E-2</v>
      </c>
      <c r="I28" s="13" t="s">
        <v>64</v>
      </c>
      <c r="J28" s="10">
        <v>40</v>
      </c>
      <c r="K28" s="10">
        <v>44</v>
      </c>
      <c r="L28" s="10">
        <v>53</v>
      </c>
      <c r="M28" s="10">
        <v>1</v>
      </c>
      <c r="N28" s="12">
        <f t="shared" si="1"/>
        <v>138</v>
      </c>
      <c r="O28" s="11">
        <f>N28/N48</f>
        <v>0.12223206377325066</v>
      </c>
    </row>
    <row r="29" spans="1:15" ht="18" customHeight="1" x14ac:dyDescent="0.25">
      <c r="A29" s="9" t="s">
        <v>33</v>
      </c>
      <c r="B29" s="10"/>
      <c r="C29" s="10">
        <v>1</v>
      </c>
      <c r="D29" s="10"/>
      <c r="E29" s="10"/>
      <c r="F29" s="12">
        <f t="shared" si="2"/>
        <v>1</v>
      </c>
      <c r="G29" s="11">
        <f>F29/F32</f>
        <v>8.8573959255978745E-4</v>
      </c>
      <c r="I29" s="13" t="s">
        <v>65</v>
      </c>
      <c r="J29" s="10">
        <v>4</v>
      </c>
      <c r="K29" s="10">
        <v>3</v>
      </c>
      <c r="L29" s="10">
        <v>9</v>
      </c>
      <c r="M29" s="10"/>
      <c r="N29" s="12">
        <f t="shared" si="1"/>
        <v>16</v>
      </c>
      <c r="O29" s="11">
        <f>N29/N48</f>
        <v>1.4171833480956599E-2</v>
      </c>
    </row>
    <row r="30" spans="1:15" ht="18" customHeight="1" x14ac:dyDescent="0.25">
      <c r="A30" s="9" t="s">
        <v>34</v>
      </c>
      <c r="B30" s="10">
        <v>197</v>
      </c>
      <c r="C30" s="10">
        <v>195</v>
      </c>
      <c r="D30" s="10">
        <v>175</v>
      </c>
      <c r="E30" s="10">
        <v>1</v>
      </c>
      <c r="F30" s="12">
        <f t="shared" si="2"/>
        <v>568</v>
      </c>
      <c r="G30" s="11">
        <f>F30/F32</f>
        <v>0.50310008857395927</v>
      </c>
      <c r="I30" s="13" t="s">
        <v>66</v>
      </c>
      <c r="J30" s="10"/>
      <c r="K30" s="10">
        <v>2</v>
      </c>
      <c r="L30" s="10">
        <v>2</v>
      </c>
      <c r="M30" s="10"/>
      <c r="N30" s="12">
        <f t="shared" si="1"/>
        <v>4</v>
      </c>
      <c r="O30" s="11">
        <f>N30/N48</f>
        <v>3.5429583702391498E-3</v>
      </c>
    </row>
    <row r="31" spans="1:15" ht="18" customHeight="1" x14ac:dyDescent="0.25">
      <c r="A31" s="9" t="s">
        <v>85</v>
      </c>
      <c r="B31" s="10">
        <v>11</v>
      </c>
      <c r="C31" s="10">
        <v>3</v>
      </c>
      <c r="D31" s="10">
        <v>6</v>
      </c>
      <c r="E31" s="10"/>
      <c r="F31" s="12">
        <f t="shared" si="2"/>
        <v>20</v>
      </c>
      <c r="G31" s="11">
        <f>F31/F32</f>
        <v>1.771479185119575E-2</v>
      </c>
      <c r="I31" s="13" t="s">
        <v>67</v>
      </c>
      <c r="J31" s="10">
        <f>69+34</f>
        <v>103</v>
      </c>
      <c r="K31" s="10">
        <f>71+37</f>
        <v>108</v>
      </c>
      <c r="L31" s="10">
        <f>47+34</f>
        <v>81</v>
      </c>
      <c r="M31" s="10"/>
      <c r="N31" s="12">
        <f t="shared" si="1"/>
        <v>292</v>
      </c>
      <c r="O31" s="11">
        <f>N31/N48</f>
        <v>0.25863596102745795</v>
      </c>
    </row>
    <row r="32" spans="1:15" ht="18" customHeight="1" thickBot="1" x14ac:dyDescent="0.3">
      <c r="A32" s="6" t="s">
        <v>18</v>
      </c>
      <c r="B32" s="7">
        <f>SUM(B22:B31)</f>
        <v>392</v>
      </c>
      <c r="C32" s="7">
        <f t="shared" ref="C32:F32" si="3">SUM(C22:C31)</f>
        <v>388</v>
      </c>
      <c r="D32" s="7">
        <f t="shared" si="3"/>
        <v>348</v>
      </c>
      <c r="E32" s="7">
        <f t="shared" si="3"/>
        <v>1</v>
      </c>
      <c r="F32" s="7">
        <f t="shared" si="3"/>
        <v>1129</v>
      </c>
      <c r="G32" s="8"/>
      <c r="I32" s="13" t="s">
        <v>68</v>
      </c>
      <c r="J32" s="10">
        <v>4</v>
      </c>
      <c r="K32" s="10">
        <v>3</v>
      </c>
      <c r="L32" s="10">
        <v>4</v>
      </c>
      <c r="M32" s="10"/>
      <c r="N32" s="12">
        <f t="shared" si="1"/>
        <v>11</v>
      </c>
      <c r="O32" s="11">
        <f>N32/N48</f>
        <v>9.7431355181576609E-3</v>
      </c>
    </row>
    <row r="33" spans="9:15" ht="18" customHeight="1" thickTop="1" x14ac:dyDescent="0.25">
      <c r="I33" s="13" t="s">
        <v>69</v>
      </c>
      <c r="J33" s="10">
        <v>20</v>
      </c>
      <c r="K33" s="10">
        <v>19</v>
      </c>
      <c r="L33" s="10">
        <v>9</v>
      </c>
      <c r="M33" s="10"/>
      <c r="N33" s="12">
        <f t="shared" si="1"/>
        <v>48</v>
      </c>
      <c r="O33" s="11">
        <f>N33/N48</f>
        <v>4.2515500442869794E-2</v>
      </c>
    </row>
    <row r="34" spans="9:15" ht="18" customHeight="1" x14ac:dyDescent="0.25">
      <c r="I34" s="13" t="s">
        <v>70</v>
      </c>
      <c r="J34" s="10">
        <v>3</v>
      </c>
      <c r="K34" s="10">
        <v>6</v>
      </c>
      <c r="L34" s="10">
        <v>3</v>
      </c>
      <c r="M34" s="10"/>
      <c r="N34" s="12">
        <f t="shared" si="1"/>
        <v>12</v>
      </c>
      <c r="O34" s="11">
        <f>N34/N48</f>
        <v>1.0628875110717449E-2</v>
      </c>
    </row>
    <row r="35" spans="9:15" ht="18" customHeight="1" x14ac:dyDescent="0.25">
      <c r="I35" s="13" t="s">
        <v>71</v>
      </c>
      <c r="J35" s="10">
        <v>1</v>
      </c>
      <c r="K35" s="10">
        <v>2</v>
      </c>
      <c r="L35" s="10">
        <v>3</v>
      </c>
      <c r="M35" s="10"/>
      <c r="N35" s="12">
        <f t="shared" si="1"/>
        <v>6</v>
      </c>
      <c r="O35" s="11">
        <f>N35/N48</f>
        <v>5.3144375553587243E-3</v>
      </c>
    </row>
    <row r="36" spans="9:15" ht="18" customHeight="1" x14ac:dyDescent="0.25">
      <c r="I36" s="13" t="s">
        <v>72</v>
      </c>
      <c r="J36" s="10">
        <v>4</v>
      </c>
      <c r="K36" s="10">
        <v>4</v>
      </c>
      <c r="L36" s="10">
        <v>5</v>
      </c>
      <c r="M36" s="10"/>
      <c r="N36" s="12">
        <f t="shared" si="1"/>
        <v>13</v>
      </c>
      <c r="O36" s="11">
        <f>N36/N48</f>
        <v>1.1514614703277236E-2</v>
      </c>
    </row>
    <row r="37" spans="9:15" ht="18" customHeight="1" x14ac:dyDescent="0.25">
      <c r="I37" s="13" t="s">
        <v>73</v>
      </c>
      <c r="J37" s="10">
        <v>4</v>
      </c>
      <c r="K37" s="10"/>
      <c r="L37" s="10">
        <v>1</v>
      </c>
      <c r="M37" s="10"/>
      <c r="N37" s="12">
        <f t="shared" si="1"/>
        <v>5</v>
      </c>
      <c r="O37" s="11">
        <f>N37/N48</f>
        <v>4.4286979627989375E-3</v>
      </c>
    </row>
    <row r="38" spans="9:15" ht="18" customHeight="1" x14ac:dyDescent="0.25">
      <c r="I38" s="14" t="s">
        <v>74</v>
      </c>
      <c r="J38" s="10">
        <v>6</v>
      </c>
      <c r="K38" s="10">
        <v>3</v>
      </c>
      <c r="L38" s="10">
        <v>3</v>
      </c>
      <c r="M38" s="10"/>
      <c r="N38" s="12">
        <f t="shared" si="1"/>
        <v>12</v>
      </c>
      <c r="O38" s="11">
        <f>N38/N48</f>
        <v>1.0628875110717449E-2</v>
      </c>
    </row>
    <row r="39" spans="9:15" ht="18" customHeight="1" x14ac:dyDescent="0.25">
      <c r="I39" s="13" t="s">
        <v>75</v>
      </c>
      <c r="J39" s="10">
        <v>23</v>
      </c>
      <c r="K39" s="10">
        <v>43</v>
      </c>
      <c r="L39" s="10">
        <v>12</v>
      </c>
      <c r="M39" s="10"/>
      <c r="N39" s="12">
        <f t="shared" si="1"/>
        <v>78</v>
      </c>
      <c r="O39" s="11">
        <f>N39/N48</f>
        <v>6.9087688219663421E-2</v>
      </c>
    </row>
    <row r="40" spans="9:15" ht="18" customHeight="1" x14ac:dyDescent="0.25">
      <c r="I40" s="13" t="s">
        <v>76</v>
      </c>
      <c r="J40" s="10">
        <v>2</v>
      </c>
      <c r="K40" s="10">
        <v>1</v>
      </c>
      <c r="L40" s="10">
        <v>2</v>
      </c>
      <c r="M40" s="10"/>
      <c r="N40" s="12">
        <f t="shared" si="1"/>
        <v>5</v>
      </c>
      <c r="O40" s="11">
        <f>N40/N48</f>
        <v>4.4286979627989375E-3</v>
      </c>
    </row>
    <row r="41" spans="9:15" ht="18" customHeight="1" x14ac:dyDescent="0.25">
      <c r="I41" s="13" t="s">
        <v>77</v>
      </c>
      <c r="J41" s="10">
        <v>3</v>
      </c>
      <c r="K41" s="10">
        <v>6</v>
      </c>
      <c r="L41" s="10">
        <v>4</v>
      </c>
      <c r="M41" s="10"/>
      <c r="N41" s="12">
        <f t="shared" si="1"/>
        <v>13</v>
      </c>
      <c r="O41" s="11">
        <f>N41/N48</f>
        <v>1.1514614703277236E-2</v>
      </c>
    </row>
    <row r="42" spans="9:15" ht="18" customHeight="1" x14ac:dyDescent="0.25">
      <c r="I42" s="13" t="s">
        <v>78</v>
      </c>
      <c r="J42" s="10">
        <v>7</v>
      </c>
      <c r="K42" s="10">
        <v>4</v>
      </c>
      <c r="L42" s="10">
        <v>1</v>
      </c>
      <c r="M42" s="10"/>
      <c r="N42" s="12">
        <f t="shared" si="1"/>
        <v>12</v>
      </c>
      <c r="O42" s="11">
        <f>N42/N48</f>
        <v>1.0628875110717449E-2</v>
      </c>
    </row>
    <row r="43" spans="9:15" ht="18" customHeight="1" x14ac:dyDescent="0.25">
      <c r="I43" s="13" t="s">
        <v>79</v>
      </c>
      <c r="J43" s="10">
        <v>6</v>
      </c>
      <c r="K43" s="10">
        <v>5</v>
      </c>
      <c r="L43" s="10">
        <v>9</v>
      </c>
      <c r="M43" s="10"/>
      <c r="N43" s="12">
        <f t="shared" si="1"/>
        <v>20</v>
      </c>
      <c r="O43" s="11">
        <f>N43/N48</f>
        <v>1.771479185119575E-2</v>
      </c>
    </row>
    <row r="44" spans="9:15" ht="18" customHeight="1" x14ac:dyDescent="0.25">
      <c r="I44" s="13" t="s">
        <v>80</v>
      </c>
      <c r="J44" s="10">
        <v>7</v>
      </c>
      <c r="K44" s="10">
        <v>7</v>
      </c>
      <c r="L44" s="10">
        <v>12</v>
      </c>
      <c r="M44" s="10"/>
      <c r="N44" s="12">
        <f t="shared" si="1"/>
        <v>26</v>
      </c>
      <c r="O44" s="11">
        <f>N44/N48</f>
        <v>2.3029229406554472E-2</v>
      </c>
    </row>
    <row r="45" spans="9:15" ht="18" customHeight="1" x14ac:dyDescent="0.25">
      <c r="I45" s="13" t="s">
        <v>81</v>
      </c>
      <c r="J45" s="10"/>
      <c r="K45" s="10">
        <v>1</v>
      </c>
      <c r="L45" s="10">
        <v>1</v>
      </c>
      <c r="M45" s="10"/>
      <c r="N45" s="12">
        <f t="shared" si="1"/>
        <v>2</v>
      </c>
      <c r="O45" s="11">
        <f>N45/N48</f>
        <v>1.7714791851195749E-3</v>
      </c>
    </row>
    <row r="46" spans="9:15" ht="18" customHeight="1" x14ac:dyDescent="0.25">
      <c r="I46" s="13" t="s">
        <v>82</v>
      </c>
      <c r="J46" s="10">
        <v>5</v>
      </c>
      <c r="K46" s="10">
        <v>1</v>
      </c>
      <c r="L46" s="10">
        <v>1</v>
      </c>
      <c r="M46" s="10"/>
      <c r="N46" s="12">
        <f t="shared" si="1"/>
        <v>7</v>
      </c>
      <c r="O46" s="11">
        <f>N46/N48</f>
        <v>6.2001771479185119E-3</v>
      </c>
    </row>
    <row r="47" spans="9:15" ht="18" customHeight="1" x14ac:dyDescent="0.25">
      <c r="I47" s="13" t="s">
        <v>83</v>
      </c>
      <c r="J47" s="10">
        <v>10</v>
      </c>
      <c r="K47" s="10">
        <v>7</v>
      </c>
      <c r="L47" s="10">
        <v>12</v>
      </c>
      <c r="M47" s="10"/>
      <c r="N47" s="12">
        <f t="shared" si="1"/>
        <v>29</v>
      </c>
      <c r="O47" s="11">
        <f>N47/N48</f>
        <v>2.5686448184233834E-2</v>
      </c>
    </row>
    <row r="48" spans="9:15" ht="18" customHeight="1" thickBot="1" x14ac:dyDescent="0.3">
      <c r="I48" s="6" t="s">
        <v>17</v>
      </c>
      <c r="J48" s="7">
        <f>SUM(J2:J47)</f>
        <v>392</v>
      </c>
      <c r="K48" s="7">
        <f>SUM(K2:K47)</f>
        <v>388</v>
      </c>
      <c r="L48" s="7">
        <f>SUM(L2:L47)</f>
        <v>348</v>
      </c>
      <c r="M48" s="7">
        <f>SUM(M2:M47)</f>
        <v>1</v>
      </c>
      <c r="N48" s="7">
        <f>SUM(N2:N47)</f>
        <v>1129</v>
      </c>
      <c r="O48" s="8"/>
    </row>
    <row r="49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administration des affaires (B.A.A.)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G23" sqref="G23"/>
    </sheetView>
  </sheetViews>
  <sheetFormatPr baseColWidth="10" defaultRowHeight="18" customHeight="1" x14ac:dyDescent="0.25"/>
  <cols>
    <col min="1" max="1" width="33.42578125" style="1" bestFit="1" customWidth="1"/>
    <col min="2" max="2" width="5.140625" style="2" bestFit="1" customWidth="1"/>
    <col min="3" max="5" width="5.140625" style="2" customWidth="1"/>
    <col min="6" max="7" width="7.7109375" style="2" bestFit="1" customWidth="1"/>
    <col min="8" max="8" width="10.140625" style="1" customWidth="1"/>
    <col min="9" max="9" width="56" style="1" customWidth="1"/>
    <col min="10" max="13" width="5.140625" style="2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87</v>
      </c>
      <c r="C1" s="4" t="s">
        <v>21</v>
      </c>
      <c r="D1" s="4" t="s">
        <v>22</v>
      </c>
      <c r="E1" s="4" t="s">
        <v>23</v>
      </c>
      <c r="F1" s="4" t="s">
        <v>18</v>
      </c>
      <c r="G1" s="5" t="s">
        <v>20</v>
      </c>
      <c r="I1" s="3" t="s">
        <v>84</v>
      </c>
      <c r="J1" s="4" t="s">
        <v>87</v>
      </c>
      <c r="K1" s="4" t="s">
        <v>21</v>
      </c>
      <c r="L1" s="4" t="s">
        <v>22</v>
      </c>
      <c r="M1" s="4" t="s">
        <v>23</v>
      </c>
      <c r="N1" s="4" t="s">
        <v>18</v>
      </c>
      <c r="O1" s="5" t="s">
        <v>20</v>
      </c>
    </row>
    <row r="2" spans="1:15" ht="18" customHeight="1" x14ac:dyDescent="0.25">
      <c r="A2" s="9" t="s">
        <v>2</v>
      </c>
      <c r="B2" s="10"/>
      <c r="C2" s="10">
        <v>1</v>
      </c>
      <c r="D2" s="10"/>
      <c r="E2" s="10"/>
      <c r="F2" s="12">
        <f>SUM(B2:E2)</f>
        <v>1</v>
      </c>
      <c r="G2" s="11">
        <f>F2/F7</f>
        <v>2.5000000000000001E-2</v>
      </c>
      <c r="I2" s="14" t="s">
        <v>55</v>
      </c>
      <c r="J2" s="10"/>
      <c r="K2" s="10"/>
      <c r="L2" s="10"/>
      <c r="M2" s="10">
        <v>2</v>
      </c>
      <c r="N2" s="12">
        <f>SUM(J2:M2)</f>
        <v>2</v>
      </c>
      <c r="O2" s="11">
        <f>N2/N7</f>
        <v>0.05</v>
      </c>
    </row>
    <row r="3" spans="1:15" ht="18" customHeight="1" x14ac:dyDescent="0.25">
      <c r="A3" s="9" t="s">
        <v>6</v>
      </c>
      <c r="B3" s="10">
        <v>1</v>
      </c>
      <c r="C3" s="10">
        <v>12</v>
      </c>
      <c r="D3" s="10">
        <v>11</v>
      </c>
      <c r="E3" s="10">
        <v>12</v>
      </c>
      <c r="F3" s="12">
        <f>SUM(B3:E3)</f>
        <v>36</v>
      </c>
      <c r="G3" s="11">
        <f>F3/F7</f>
        <v>0.9</v>
      </c>
      <c r="I3" s="14" t="s">
        <v>70</v>
      </c>
      <c r="J3" s="10"/>
      <c r="K3" s="10">
        <v>1</v>
      </c>
      <c r="L3" s="10"/>
      <c r="M3" s="10"/>
      <c r="N3" s="12">
        <f>SUM(J3:M3)</f>
        <v>1</v>
      </c>
      <c r="O3" s="11">
        <f>N3/N7</f>
        <v>2.5000000000000001E-2</v>
      </c>
    </row>
    <row r="4" spans="1:15" ht="18" customHeight="1" x14ac:dyDescent="0.25">
      <c r="A4" s="9" t="s">
        <v>12</v>
      </c>
      <c r="B4" s="10"/>
      <c r="C4" s="10"/>
      <c r="D4" s="10"/>
      <c r="E4" s="10">
        <v>1</v>
      </c>
      <c r="F4" s="12">
        <f>SUM(B4:E4)</f>
        <v>1</v>
      </c>
      <c r="G4" s="11">
        <f>F4/F7</f>
        <v>2.5000000000000001E-2</v>
      </c>
      <c r="I4" s="14" t="s">
        <v>71</v>
      </c>
      <c r="J4" s="10"/>
      <c r="K4" s="10"/>
      <c r="L4" s="10">
        <v>1</v>
      </c>
      <c r="M4" s="10"/>
      <c r="N4" s="12">
        <f>SUM(J4:M4)</f>
        <v>1</v>
      </c>
      <c r="O4" s="11">
        <f>N4/N7</f>
        <v>2.5000000000000001E-2</v>
      </c>
    </row>
    <row r="5" spans="1:15" ht="18" customHeight="1" x14ac:dyDescent="0.25">
      <c r="A5" s="9" t="s">
        <v>13</v>
      </c>
      <c r="B5" s="10"/>
      <c r="C5" s="10">
        <v>1</v>
      </c>
      <c r="D5" s="10"/>
      <c r="E5" s="10"/>
      <c r="F5" s="12">
        <f>SUM(B5:E5)</f>
        <v>1</v>
      </c>
      <c r="G5" s="11">
        <f>F5/F7</f>
        <v>2.5000000000000001E-2</v>
      </c>
      <c r="I5" s="14" t="s">
        <v>75</v>
      </c>
      <c r="J5" s="10">
        <v>1</v>
      </c>
      <c r="K5" s="10">
        <v>12</v>
      </c>
      <c r="L5" s="10">
        <v>11</v>
      </c>
      <c r="M5" s="10">
        <v>11</v>
      </c>
      <c r="N5" s="12">
        <f>SUM(J5:M5)</f>
        <v>35</v>
      </c>
      <c r="O5" s="11">
        <f>N5/N7</f>
        <v>0.875</v>
      </c>
    </row>
    <row r="6" spans="1:15" ht="18" customHeight="1" x14ac:dyDescent="0.25">
      <c r="A6" s="9" t="s">
        <v>15</v>
      </c>
      <c r="B6" s="10"/>
      <c r="C6" s="10"/>
      <c r="D6" s="10">
        <v>1</v>
      </c>
      <c r="E6" s="10"/>
      <c r="F6" s="12">
        <f>SUM(B6:E6)</f>
        <v>1</v>
      </c>
      <c r="G6" s="11">
        <f>F6/F7</f>
        <v>2.5000000000000001E-2</v>
      </c>
      <c r="I6" s="14" t="s">
        <v>81</v>
      </c>
      <c r="J6" s="10"/>
      <c r="K6" s="10">
        <v>1</v>
      </c>
      <c r="L6" s="10"/>
      <c r="M6" s="10"/>
      <c r="N6" s="12">
        <f t="shared" ref="N6" si="0">SUM(J6:M6)</f>
        <v>1</v>
      </c>
      <c r="O6" s="11">
        <f>N6/N7</f>
        <v>2.5000000000000001E-2</v>
      </c>
    </row>
    <row r="7" spans="1:15" ht="18" customHeight="1" thickBot="1" x14ac:dyDescent="0.3">
      <c r="A7" s="6" t="s">
        <v>18</v>
      </c>
      <c r="B7" s="7">
        <f>SUM(B2:B6)</f>
        <v>1</v>
      </c>
      <c r="C7" s="7">
        <f>SUM(C2:C6)</f>
        <v>14</v>
      </c>
      <c r="D7" s="7">
        <f>SUM(D2:D6)</f>
        <v>12</v>
      </c>
      <c r="E7" s="7">
        <f>SUM(E2:E6)</f>
        <v>13</v>
      </c>
      <c r="F7" s="7">
        <f>SUM(F2:F6)</f>
        <v>40</v>
      </c>
      <c r="G7" s="8"/>
      <c r="I7" s="6" t="s">
        <v>17</v>
      </c>
      <c r="J7" s="7">
        <f>SUM(J2:J6)</f>
        <v>1</v>
      </c>
      <c r="K7" s="7">
        <f>SUM(K2:K6)</f>
        <v>14</v>
      </c>
      <c r="L7" s="7">
        <f>SUM(L2:L6)</f>
        <v>12</v>
      </c>
      <c r="M7" s="7">
        <f>SUM(M2:M6)</f>
        <v>13</v>
      </c>
      <c r="N7" s="7">
        <f>SUM(N2:N6)</f>
        <v>40</v>
      </c>
      <c r="O7" s="8"/>
    </row>
    <row r="8" spans="1:15" ht="18" customHeight="1" thickTop="1" thickBot="1" x14ac:dyDescent="0.3"/>
    <row r="9" spans="1:15" ht="18" customHeight="1" thickTop="1" x14ac:dyDescent="0.25">
      <c r="A9" s="3" t="s">
        <v>36</v>
      </c>
      <c r="B9" s="4" t="s">
        <v>87</v>
      </c>
      <c r="C9" s="4" t="s">
        <v>21</v>
      </c>
      <c r="D9" s="4" t="s">
        <v>22</v>
      </c>
      <c r="E9" s="4" t="s">
        <v>23</v>
      </c>
      <c r="F9" s="4" t="s">
        <v>18</v>
      </c>
      <c r="G9" s="5" t="s">
        <v>20</v>
      </c>
    </row>
    <row r="10" spans="1:15" ht="18" customHeight="1" x14ac:dyDescent="0.25">
      <c r="A10" s="9" t="s">
        <v>28</v>
      </c>
      <c r="B10" s="10"/>
      <c r="C10" s="10"/>
      <c r="D10" s="10">
        <v>1</v>
      </c>
      <c r="E10" s="10"/>
      <c r="F10" s="12">
        <f>SUM(B10:E10)</f>
        <v>1</v>
      </c>
      <c r="G10" s="11">
        <f>F10/F15</f>
        <v>2.5000000000000001E-2</v>
      </c>
    </row>
    <row r="11" spans="1:15" ht="18" customHeight="1" x14ac:dyDescent="0.25">
      <c r="A11" s="9" t="s">
        <v>29</v>
      </c>
      <c r="B11" s="10"/>
      <c r="C11" s="10">
        <v>1</v>
      </c>
      <c r="D11" s="10"/>
      <c r="E11" s="10"/>
      <c r="F11" s="12">
        <f>SUM(B11:E11)</f>
        <v>1</v>
      </c>
      <c r="G11" s="11">
        <f>F11/F15</f>
        <v>2.5000000000000001E-2</v>
      </c>
    </row>
    <row r="12" spans="1:15" ht="18" customHeight="1" x14ac:dyDescent="0.25">
      <c r="A12" s="9" t="s">
        <v>30</v>
      </c>
      <c r="B12" s="10"/>
      <c r="C12" s="10"/>
      <c r="D12" s="10"/>
      <c r="E12" s="10">
        <v>1</v>
      </c>
      <c r="F12" s="12">
        <f>SUM(B12:E12)</f>
        <v>1</v>
      </c>
      <c r="G12" s="11">
        <f>F12/F15</f>
        <v>2.5000000000000001E-2</v>
      </c>
    </row>
    <row r="13" spans="1:15" ht="18" customHeight="1" x14ac:dyDescent="0.25">
      <c r="A13" s="9" t="s">
        <v>32</v>
      </c>
      <c r="B13" s="10">
        <v>1</v>
      </c>
      <c r="C13" s="10">
        <v>12</v>
      </c>
      <c r="D13" s="10">
        <v>11</v>
      </c>
      <c r="E13" s="10">
        <v>11</v>
      </c>
      <c r="F13" s="12">
        <f>SUM(B13:E13)</f>
        <v>35</v>
      </c>
      <c r="G13" s="11">
        <f>F13/F15</f>
        <v>0.875</v>
      </c>
    </row>
    <row r="14" spans="1:15" ht="18" customHeight="1" x14ac:dyDescent="0.25">
      <c r="A14" s="9" t="s">
        <v>34</v>
      </c>
      <c r="B14" s="10"/>
      <c r="C14" s="10">
        <v>1</v>
      </c>
      <c r="D14" s="10"/>
      <c r="E14" s="10">
        <v>1</v>
      </c>
      <c r="F14" s="12">
        <f>SUM(B14:E14)</f>
        <v>2</v>
      </c>
      <c r="G14" s="11">
        <f>F14/F15</f>
        <v>0.05</v>
      </c>
    </row>
    <row r="15" spans="1:15" ht="18" customHeight="1" thickBot="1" x14ac:dyDescent="0.3">
      <c r="A15" s="6" t="s">
        <v>18</v>
      </c>
      <c r="B15" s="7">
        <f>SUM(B10:B14)</f>
        <v>1</v>
      </c>
      <c r="C15" s="7">
        <f>SUM(C10:C14)</f>
        <v>14</v>
      </c>
      <c r="D15" s="7">
        <f>SUM(D10:D14)</f>
        <v>12</v>
      </c>
      <c r="E15" s="7">
        <f>SUM(E10:E14)</f>
        <v>13</v>
      </c>
      <c r="F15" s="7">
        <f>SUM(F10:F14)</f>
        <v>40</v>
      </c>
      <c r="G15" s="8"/>
    </row>
    <row r="16" spans="1:15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physique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2" width="5.140625" style="2" bestFit="1" customWidth="1"/>
    <col min="3" max="5" width="5.140625" style="2" customWidth="1"/>
    <col min="6" max="7" width="7.7109375" style="2" bestFit="1" customWidth="1"/>
    <col min="8" max="8" width="10.140625" style="1" customWidth="1"/>
    <col min="9" max="9" width="56" style="1" customWidth="1"/>
    <col min="10" max="13" width="5.140625" style="2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87</v>
      </c>
      <c r="C1" s="4" t="s">
        <v>21</v>
      </c>
      <c r="D1" s="4" t="s">
        <v>22</v>
      </c>
      <c r="E1" s="4" t="s">
        <v>23</v>
      </c>
      <c r="F1" s="4" t="s">
        <v>18</v>
      </c>
      <c r="G1" s="5" t="s">
        <v>20</v>
      </c>
      <c r="I1" s="3" t="s">
        <v>84</v>
      </c>
      <c r="J1" s="4" t="s">
        <v>87</v>
      </c>
      <c r="K1" s="4" t="s">
        <v>21</v>
      </c>
      <c r="L1" s="4" t="s">
        <v>22</v>
      </c>
      <c r="M1" s="4" t="s">
        <v>23</v>
      </c>
      <c r="N1" s="4" t="s">
        <v>18</v>
      </c>
      <c r="O1" s="5" t="s">
        <v>20</v>
      </c>
    </row>
    <row r="2" spans="1:15" ht="18" customHeight="1" x14ac:dyDescent="0.25">
      <c r="A2" s="9" t="s">
        <v>0</v>
      </c>
      <c r="B2" s="10"/>
      <c r="C2" s="10"/>
      <c r="D2" s="10"/>
      <c r="E2" s="10">
        <v>1</v>
      </c>
      <c r="F2" s="12">
        <f>SUM(B2:E2)</f>
        <v>1</v>
      </c>
      <c r="G2" s="11">
        <f>F2/F9</f>
        <v>1.6666666666666666E-2</v>
      </c>
      <c r="I2" s="14" t="s">
        <v>42</v>
      </c>
      <c r="J2" s="10"/>
      <c r="K2" s="10">
        <v>1</v>
      </c>
      <c r="L2" s="10"/>
      <c r="M2" s="10">
        <v>1</v>
      </c>
      <c r="N2" s="12">
        <f>SUM(J2:M2)</f>
        <v>2</v>
      </c>
      <c r="O2" s="11">
        <f>N2/N13</f>
        <v>3.3333333333333333E-2</v>
      </c>
    </row>
    <row r="3" spans="1:15" ht="18" customHeight="1" x14ac:dyDescent="0.25">
      <c r="A3" s="9" t="s">
        <v>2</v>
      </c>
      <c r="B3" s="10"/>
      <c r="C3" s="10">
        <v>3</v>
      </c>
      <c r="D3" s="10"/>
      <c r="E3" s="10">
        <v>2</v>
      </c>
      <c r="F3" s="12">
        <f>SUM(B3:E3)</f>
        <v>5</v>
      </c>
      <c r="G3" s="11">
        <f>F3/F9</f>
        <v>8.3333333333333329E-2</v>
      </c>
      <c r="I3" s="14" t="s">
        <v>49</v>
      </c>
      <c r="J3" s="10"/>
      <c r="K3" s="10">
        <v>1</v>
      </c>
      <c r="L3" s="10">
        <v>2</v>
      </c>
      <c r="M3" s="10"/>
      <c r="N3" s="12">
        <f>SUM(J3:M3)</f>
        <v>3</v>
      </c>
      <c r="O3" s="11">
        <f>N3/N13</f>
        <v>0.05</v>
      </c>
    </row>
    <row r="4" spans="1:15" ht="18" customHeight="1" x14ac:dyDescent="0.25">
      <c r="A4" s="9" t="s">
        <v>3</v>
      </c>
      <c r="B4" s="10"/>
      <c r="C4" s="10">
        <v>1</v>
      </c>
      <c r="D4" s="10"/>
      <c r="E4" s="10">
        <v>1</v>
      </c>
      <c r="F4" s="12">
        <f>SUM(B4:E4)</f>
        <v>2</v>
      </c>
      <c r="G4" s="11">
        <f>F4/F9</f>
        <v>3.3333333333333333E-2</v>
      </c>
      <c r="I4" s="14" t="s">
        <v>50</v>
      </c>
      <c r="J4" s="10"/>
      <c r="K4" s="10">
        <v>1</v>
      </c>
      <c r="L4" s="10">
        <v>1</v>
      </c>
      <c r="M4" s="10">
        <v>3</v>
      </c>
      <c r="N4" s="12">
        <f>SUM(J4:M4)</f>
        <v>5</v>
      </c>
      <c r="O4" s="11">
        <f>N4/N13</f>
        <v>8.3333333333333329E-2</v>
      </c>
    </row>
    <row r="5" spans="1:15" ht="18" customHeight="1" x14ac:dyDescent="0.25">
      <c r="A5" s="9" t="s">
        <v>6</v>
      </c>
      <c r="B5" s="10">
        <v>5</v>
      </c>
      <c r="C5" s="10">
        <v>16</v>
      </c>
      <c r="D5" s="10">
        <v>9</v>
      </c>
      <c r="E5" s="10">
        <v>4</v>
      </c>
      <c r="F5" s="12">
        <f>SUM(B5:E5)</f>
        <v>34</v>
      </c>
      <c r="G5" s="11">
        <f>F5/F9</f>
        <v>0.56666666666666665</v>
      </c>
      <c r="I5" s="14" t="s">
        <v>59</v>
      </c>
      <c r="J5" s="10"/>
      <c r="K5" s="10">
        <v>1</v>
      </c>
      <c r="L5" s="10"/>
      <c r="M5" s="10"/>
      <c r="N5" s="12">
        <f>SUM(J5:M5)</f>
        <v>1</v>
      </c>
      <c r="O5" s="11">
        <f>N5/N13</f>
        <v>1.6666666666666666E-2</v>
      </c>
    </row>
    <row r="6" spans="1:15" ht="18" customHeight="1" x14ac:dyDescent="0.25">
      <c r="A6" s="9" t="s">
        <v>12</v>
      </c>
      <c r="B6" s="10"/>
      <c r="C6" s="10"/>
      <c r="D6" s="10"/>
      <c r="E6" s="10">
        <v>2</v>
      </c>
      <c r="F6" s="12">
        <f>SUM(B6:E6)</f>
        <v>2</v>
      </c>
      <c r="G6" s="11">
        <f>F6/F9</f>
        <v>3.3333333333333333E-2</v>
      </c>
      <c r="I6" s="14" t="s">
        <v>60</v>
      </c>
      <c r="J6" s="10"/>
      <c r="K6" s="10">
        <v>1</v>
      </c>
      <c r="L6" s="10"/>
      <c r="M6" s="10"/>
      <c r="N6" s="12">
        <f t="shared" ref="N6:N8" si="0">SUM(J6:M6)</f>
        <v>1</v>
      </c>
      <c r="O6" s="11">
        <f>N6/N13</f>
        <v>1.6666666666666666E-2</v>
      </c>
    </row>
    <row r="7" spans="1:15" ht="18" customHeight="1" x14ac:dyDescent="0.25">
      <c r="A7" s="9" t="s">
        <v>13</v>
      </c>
      <c r="B7" s="10"/>
      <c r="C7" s="10">
        <v>8</v>
      </c>
      <c r="D7" s="10">
        <v>4</v>
      </c>
      <c r="E7" s="10">
        <v>3</v>
      </c>
      <c r="F7" s="12">
        <f>SUM(B7:E7)</f>
        <v>15</v>
      </c>
      <c r="G7" s="11">
        <f>F7/F9</f>
        <v>0.25</v>
      </c>
      <c r="I7" s="14" t="s">
        <v>61</v>
      </c>
      <c r="J7" s="10"/>
      <c r="K7" s="10">
        <v>1</v>
      </c>
      <c r="L7" s="10">
        <v>1</v>
      </c>
      <c r="M7" s="10">
        <v>1</v>
      </c>
      <c r="N7" s="12">
        <f t="shared" si="0"/>
        <v>3</v>
      </c>
      <c r="O7" s="11">
        <f>N7/N13</f>
        <v>0.05</v>
      </c>
    </row>
    <row r="8" spans="1:15" ht="18" customHeight="1" x14ac:dyDescent="0.25">
      <c r="A8" s="9" t="s">
        <v>16</v>
      </c>
      <c r="B8" s="10"/>
      <c r="C8" s="10">
        <v>1</v>
      </c>
      <c r="D8" s="10"/>
      <c r="E8" s="10"/>
      <c r="F8" s="12">
        <f>SUM(B8:E8)</f>
        <v>1</v>
      </c>
      <c r="G8" s="11">
        <f>F8/F9</f>
        <v>1.6666666666666666E-2</v>
      </c>
      <c r="I8" s="14" t="s">
        <v>69</v>
      </c>
      <c r="J8" s="10"/>
      <c r="K8" s="10"/>
      <c r="L8" s="10">
        <v>1</v>
      </c>
      <c r="M8" s="10"/>
      <c r="N8" s="12">
        <f t="shared" si="0"/>
        <v>1</v>
      </c>
      <c r="O8" s="11">
        <f>N8/N13</f>
        <v>1.6666666666666666E-2</v>
      </c>
    </row>
    <row r="9" spans="1:15" ht="18" customHeight="1" thickBot="1" x14ac:dyDescent="0.3">
      <c r="A9" s="6" t="s">
        <v>18</v>
      </c>
      <c r="B9" s="7">
        <f>SUM(B2:B8)</f>
        <v>5</v>
      </c>
      <c r="C9" s="7">
        <f>SUM(C2:C8)</f>
        <v>29</v>
      </c>
      <c r="D9" s="7">
        <f>SUM(D2:D8)</f>
        <v>13</v>
      </c>
      <c r="E9" s="7">
        <f>SUM(E2:E8)</f>
        <v>13</v>
      </c>
      <c r="F9" s="7">
        <f>SUM(F2:F8)</f>
        <v>60</v>
      </c>
      <c r="G9" s="8"/>
      <c r="I9" s="14" t="s">
        <v>70</v>
      </c>
      <c r="J9" s="10"/>
      <c r="K9" s="10"/>
      <c r="L9" s="10">
        <v>1</v>
      </c>
      <c r="M9" s="10"/>
      <c r="N9" s="12">
        <f>SUM(J9:M9)</f>
        <v>1</v>
      </c>
      <c r="O9" s="11">
        <f>N9/N13</f>
        <v>1.6666666666666666E-2</v>
      </c>
    </row>
    <row r="10" spans="1:15" ht="18" customHeight="1" thickTop="1" thickBot="1" x14ac:dyDescent="0.3">
      <c r="I10" s="14" t="s">
        <v>71</v>
      </c>
      <c r="J10" s="10"/>
      <c r="K10" s="10">
        <v>3</v>
      </c>
      <c r="L10" s="10">
        <v>1</v>
      </c>
      <c r="M10" s="10">
        <v>2</v>
      </c>
      <c r="N10" s="12">
        <f>SUM(J10:M10)</f>
        <v>6</v>
      </c>
      <c r="O10" s="11">
        <f>N10/N13</f>
        <v>0.1</v>
      </c>
    </row>
    <row r="11" spans="1:15" ht="18" customHeight="1" thickTop="1" x14ac:dyDescent="0.25">
      <c r="A11" s="3" t="s">
        <v>36</v>
      </c>
      <c r="B11" s="4" t="s">
        <v>87</v>
      </c>
      <c r="C11" s="4" t="s">
        <v>21</v>
      </c>
      <c r="D11" s="4" t="s">
        <v>22</v>
      </c>
      <c r="E11" s="4" t="s">
        <v>23</v>
      </c>
      <c r="F11" s="4" t="s">
        <v>18</v>
      </c>
      <c r="G11" s="5" t="s">
        <v>20</v>
      </c>
      <c r="I11" s="14" t="s">
        <v>75</v>
      </c>
      <c r="J11" s="10">
        <v>5</v>
      </c>
      <c r="K11" s="10">
        <v>16</v>
      </c>
      <c r="L11" s="10">
        <v>6</v>
      </c>
      <c r="M11" s="10">
        <v>4</v>
      </c>
      <c r="N11" s="12">
        <f>SUM(J11:M11)</f>
        <v>31</v>
      </c>
      <c r="O11" s="11">
        <f>N11/N13</f>
        <v>0.51666666666666672</v>
      </c>
    </row>
    <row r="12" spans="1:15" ht="18" customHeight="1" x14ac:dyDescent="0.25">
      <c r="A12" s="9" t="s">
        <v>29</v>
      </c>
      <c r="B12" s="10"/>
      <c r="C12" s="10">
        <v>2</v>
      </c>
      <c r="D12" s="10"/>
      <c r="E12" s="10"/>
      <c r="F12" s="12">
        <f>SUM(B12:E12)</f>
        <v>2</v>
      </c>
      <c r="G12" s="11">
        <f>F12/F17</f>
        <v>3.3333333333333333E-2</v>
      </c>
      <c r="I12" s="14" t="s">
        <v>76</v>
      </c>
      <c r="J12" s="10"/>
      <c r="K12" s="10">
        <v>4</v>
      </c>
      <c r="L12" s="10"/>
      <c r="M12" s="10">
        <v>2</v>
      </c>
      <c r="N12" s="12">
        <f>SUM(J12:M12)</f>
        <v>6</v>
      </c>
      <c r="O12" s="11">
        <f>N12/N13</f>
        <v>0.1</v>
      </c>
    </row>
    <row r="13" spans="1:15" ht="18" customHeight="1" thickBot="1" x14ac:dyDescent="0.3">
      <c r="A13" s="9" t="s">
        <v>30</v>
      </c>
      <c r="B13" s="10"/>
      <c r="C13" s="10">
        <v>2</v>
      </c>
      <c r="D13" s="10">
        <v>1</v>
      </c>
      <c r="E13" s="10">
        <v>3</v>
      </c>
      <c r="F13" s="12">
        <f>SUM(B13:E13)</f>
        <v>6</v>
      </c>
      <c r="G13" s="11">
        <f>F13/F17</f>
        <v>0.1</v>
      </c>
      <c r="I13" s="6" t="s">
        <v>17</v>
      </c>
      <c r="J13" s="7">
        <f>SUM(J2:J12)</f>
        <v>5</v>
      </c>
      <c r="K13" s="7">
        <f>SUM(K2:K12)</f>
        <v>29</v>
      </c>
      <c r="L13" s="7">
        <f>SUM(L2:L12)</f>
        <v>13</v>
      </c>
      <c r="M13" s="7">
        <f>SUM(M2:M12)</f>
        <v>13</v>
      </c>
      <c r="N13" s="7">
        <f>SUM(N2:N12)</f>
        <v>60</v>
      </c>
      <c r="O13" s="8"/>
    </row>
    <row r="14" spans="1:15" ht="18" customHeight="1" thickTop="1" x14ac:dyDescent="0.25">
      <c r="A14" s="9" t="s">
        <v>32</v>
      </c>
      <c r="B14" s="10">
        <v>5</v>
      </c>
      <c r="C14" s="10">
        <v>16</v>
      </c>
      <c r="D14" s="10">
        <v>6</v>
      </c>
      <c r="E14" s="10">
        <v>5</v>
      </c>
      <c r="F14" s="12">
        <f>SUM(B14:E14)</f>
        <v>32</v>
      </c>
      <c r="G14" s="11">
        <f>F14/F17</f>
        <v>0.53333333333333333</v>
      </c>
    </row>
    <row r="15" spans="1:15" ht="18" customHeight="1" x14ac:dyDescent="0.25">
      <c r="A15" s="9" t="s">
        <v>34</v>
      </c>
      <c r="B15" s="10"/>
      <c r="C15" s="10">
        <v>6</v>
      </c>
      <c r="D15" s="10">
        <v>6</v>
      </c>
      <c r="E15" s="10">
        <v>3</v>
      </c>
      <c r="F15" s="12">
        <f>SUM(B15:E15)</f>
        <v>15</v>
      </c>
      <c r="G15" s="11">
        <f>F15/F17</f>
        <v>0.25</v>
      </c>
    </row>
    <row r="16" spans="1:15" ht="18" customHeight="1" x14ac:dyDescent="0.25">
      <c r="A16" s="9" t="s">
        <v>35</v>
      </c>
      <c r="B16" s="10"/>
      <c r="C16" s="10">
        <v>3</v>
      </c>
      <c r="D16" s="10"/>
      <c r="E16" s="10">
        <v>2</v>
      </c>
      <c r="F16" s="12">
        <f>SUM(B16:E16)</f>
        <v>5</v>
      </c>
      <c r="G16" s="11">
        <f>F16/F17</f>
        <v>8.3333333333333329E-2</v>
      </c>
    </row>
    <row r="17" spans="1:7" ht="18" customHeight="1" thickBot="1" x14ac:dyDescent="0.3">
      <c r="A17" s="6" t="s">
        <v>18</v>
      </c>
      <c r="B17" s="7">
        <f>SUM(B12:B16)</f>
        <v>5</v>
      </c>
      <c r="C17" s="7">
        <f>SUM(C12:C16)</f>
        <v>29</v>
      </c>
      <c r="D17" s="7">
        <f>SUM(D12:D16)</f>
        <v>13</v>
      </c>
      <c r="E17" s="7">
        <f>SUM(E12:E16)</f>
        <v>13</v>
      </c>
      <c r="F17" s="7">
        <f>SUM(F12:F16)</f>
        <v>60</v>
      </c>
      <c r="G17" s="8"/>
    </row>
    <row r="18" spans="1:7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pharmacologie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E32" sqref="E32"/>
    </sheetView>
  </sheetViews>
  <sheetFormatPr baseColWidth="10" defaultRowHeight="18" customHeight="1" x14ac:dyDescent="0.25"/>
  <cols>
    <col min="1" max="1" width="33.42578125" style="1" bestFit="1" customWidth="1"/>
    <col min="2" max="2" width="5.140625" style="2" bestFit="1" customWidth="1"/>
    <col min="3" max="4" width="5.140625" style="2" customWidth="1"/>
    <col min="5" max="6" width="7.7109375" style="2" bestFit="1" customWidth="1"/>
    <col min="7" max="7" width="10.140625" style="1" customWidth="1"/>
    <col min="8" max="8" width="56" style="1" customWidth="1"/>
    <col min="9" max="11" width="5.140625" style="2" customWidth="1"/>
    <col min="12" max="13" width="7.7109375" style="2" bestFit="1" customWidth="1"/>
    <col min="14" max="16384" width="11.42578125" style="1"/>
  </cols>
  <sheetData>
    <row r="1" spans="1:13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18</v>
      </c>
      <c r="F1" s="5" t="s">
        <v>20</v>
      </c>
      <c r="H1" s="3" t="s">
        <v>84</v>
      </c>
      <c r="I1" s="4" t="s">
        <v>21</v>
      </c>
      <c r="J1" s="4" t="s">
        <v>22</v>
      </c>
      <c r="K1" s="4" t="s">
        <v>23</v>
      </c>
      <c r="L1" s="4" t="s">
        <v>18</v>
      </c>
      <c r="M1" s="5" t="s">
        <v>20</v>
      </c>
    </row>
    <row r="2" spans="1:13" ht="18" customHeight="1" x14ac:dyDescent="0.25">
      <c r="A2" s="9" t="s">
        <v>3</v>
      </c>
      <c r="B2" s="10">
        <v>2</v>
      </c>
      <c r="C2" s="10"/>
      <c r="D2" s="10">
        <v>2</v>
      </c>
      <c r="E2" s="12">
        <f>SUM(B2:D2)</f>
        <v>4</v>
      </c>
      <c r="F2" s="11">
        <f>E2/E9</f>
        <v>0.15384615384615385</v>
      </c>
      <c r="H2" s="14" t="s">
        <v>41</v>
      </c>
      <c r="I2" s="10"/>
      <c r="J2" s="10"/>
      <c r="K2" s="10">
        <v>2</v>
      </c>
      <c r="L2" s="12">
        <f>SUM(I2:K2)</f>
        <v>2</v>
      </c>
      <c r="M2" s="11">
        <f>L2/L13</f>
        <v>7.6923076923076927E-2</v>
      </c>
    </row>
    <row r="3" spans="1:13" ht="18" customHeight="1" x14ac:dyDescent="0.25">
      <c r="A3" s="9" t="s">
        <v>6</v>
      </c>
      <c r="B3" s="10"/>
      <c r="C3" s="10">
        <v>1</v>
      </c>
      <c r="D3" s="10">
        <v>4</v>
      </c>
      <c r="E3" s="12">
        <f>SUM(B3:D3)</f>
        <v>5</v>
      </c>
      <c r="F3" s="11">
        <f>E3/E9</f>
        <v>0.19230769230769232</v>
      </c>
      <c r="H3" s="14" t="s">
        <v>42</v>
      </c>
      <c r="I3" s="10">
        <v>1</v>
      </c>
      <c r="J3" s="10"/>
      <c r="K3" s="10"/>
      <c r="L3" s="12">
        <f>SUM(I3:K3)</f>
        <v>1</v>
      </c>
      <c r="M3" s="11">
        <f>L3/L13</f>
        <v>3.8461538461538464E-2</v>
      </c>
    </row>
    <row r="4" spans="1:13" ht="18" customHeight="1" x14ac:dyDescent="0.25">
      <c r="A4" s="9" t="s">
        <v>9</v>
      </c>
      <c r="B4" s="10"/>
      <c r="C4" s="10"/>
      <c r="D4" s="10">
        <v>1</v>
      </c>
      <c r="E4" s="12">
        <f>SUM(B4:D4)</f>
        <v>1</v>
      </c>
      <c r="F4" s="11">
        <f>E4/E9</f>
        <v>3.8461538461538464E-2</v>
      </c>
      <c r="H4" s="14" t="s">
        <v>46</v>
      </c>
      <c r="I4" s="10">
        <v>1</v>
      </c>
      <c r="J4" s="10"/>
      <c r="K4" s="10"/>
      <c r="L4" s="12">
        <f>SUM(I4:K4)</f>
        <v>1</v>
      </c>
      <c r="M4" s="11">
        <f>L4/L13</f>
        <v>3.8461538461538464E-2</v>
      </c>
    </row>
    <row r="5" spans="1:13" ht="18" customHeight="1" x14ac:dyDescent="0.25">
      <c r="A5" s="9" t="s">
        <v>11</v>
      </c>
      <c r="B5" s="10">
        <v>1</v>
      </c>
      <c r="C5" s="10"/>
      <c r="D5" s="10"/>
      <c r="E5" s="12">
        <f>SUM(B5:D5)</f>
        <v>1</v>
      </c>
      <c r="F5" s="11">
        <f>E5/E9</f>
        <v>3.8461538461538464E-2</v>
      </c>
      <c r="H5" s="14" t="s">
        <v>53</v>
      </c>
      <c r="I5" s="10">
        <v>1</v>
      </c>
      <c r="J5" s="10">
        <v>1</v>
      </c>
      <c r="K5" s="10"/>
      <c r="L5" s="12">
        <f>SUM(I5:K5)</f>
        <v>2</v>
      </c>
      <c r="M5" s="11">
        <f>L5/L13</f>
        <v>7.6923076923076927E-2</v>
      </c>
    </row>
    <row r="6" spans="1:13" ht="18" customHeight="1" x14ac:dyDescent="0.25">
      <c r="A6" s="9" t="s">
        <v>12</v>
      </c>
      <c r="B6" s="10">
        <v>3</v>
      </c>
      <c r="C6" s="10">
        <v>1</v>
      </c>
      <c r="D6" s="10">
        <v>3</v>
      </c>
      <c r="E6" s="12">
        <f>SUM(B6:D6)</f>
        <v>7</v>
      </c>
      <c r="F6" s="11">
        <f>E6/E9</f>
        <v>0.26923076923076922</v>
      </c>
      <c r="H6" s="14" t="s">
        <v>61</v>
      </c>
      <c r="I6" s="10">
        <v>1</v>
      </c>
      <c r="J6" s="10"/>
      <c r="K6" s="10"/>
      <c r="L6" s="12">
        <f t="shared" ref="L6:L8" si="0">SUM(I6:K6)</f>
        <v>1</v>
      </c>
      <c r="M6" s="11">
        <f>L6/L13</f>
        <v>3.8461538461538464E-2</v>
      </c>
    </row>
    <row r="7" spans="1:13" ht="18" customHeight="1" x14ac:dyDescent="0.25">
      <c r="A7" s="9" t="s">
        <v>13</v>
      </c>
      <c r="B7" s="10"/>
      <c r="C7" s="10">
        <v>3</v>
      </c>
      <c r="D7" s="10">
        <v>3</v>
      </c>
      <c r="E7" s="12">
        <f>SUM(B7:D7)</f>
        <v>6</v>
      </c>
      <c r="F7" s="11">
        <f>E7/E9</f>
        <v>0.23076923076923078</v>
      </c>
      <c r="H7" s="14" t="s">
        <v>74</v>
      </c>
      <c r="I7" s="10"/>
      <c r="J7" s="10">
        <v>2</v>
      </c>
      <c r="K7" s="10">
        <v>1</v>
      </c>
      <c r="L7" s="12">
        <f t="shared" si="0"/>
        <v>3</v>
      </c>
      <c r="M7" s="11">
        <f>L7/L13</f>
        <v>0.11538461538461539</v>
      </c>
    </row>
    <row r="8" spans="1:13" ht="18" customHeight="1" x14ac:dyDescent="0.25">
      <c r="A8" s="9" t="s">
        <v>15</v>
      </c>
      <c r="B8" s="10">
        <v>2</v>
      </c>
      <c r="C8" s="10"/>
      <c r="D8" s="10"/>
      <c r="E8" s="12">
        <f>SUM(B8:D8)</f>
        <v>2</v>
      </c>
      <c r="F8" s="11">
        <f>E8/E9</f>
        <v>7.6923076923076927E-2</v>
      </c>
      <c r="H8" s="14" t="s">
        <v>75</v>
      </c>
      <c r="I8" s="10"/>
      <c r="J8" s="10">
        <v>1</v>
      </c>
      <c r="K8" s="10">
        <v>1</v>
      </c>
      <c r="L8" s="12">
        <f t="shared" si="0"/>
        <v>2</v>
      </c>
      <c r="M8" s="11">
        <f>L8/L13</f>
        <v>7.6923076923076927E-2</v>
      </c>
    </row>
    <row r="9" spans="1:13" ht="18" customHeight="1" thickBot="1" x14ac:dyDescent="0.3">
      <c r="A9" s="6" t="s">
        <v>18</v>
      </c>
      <c r="B9" s="7">
        <f>SUM(B2:B8)</f>
        <v>8</v>
      </c>
      <c r="C9" s="7">
        <f>SUM(C2:C8)</f>
        <v>5</v>
      </c>
      <c r="D9" s="7">
        <f>SUM(D2:D8)</f>
        <v>13</v>
      </c>
      <c r="E9" s="7">
        <f>SUM(E2:E8)</f>
        <v>26</v>
      </c>
      <c r="F9" s="8"/>
      <c r="H9" s="14" t="s">
        <v>76</v>
      </c>
      <c r="I9" s="10"/>
      <c r="J9" s="10">
        <v>1</v>
      </c>
      <c r="K9" s="10">
        <v>3</v>
      </c>
      <c r="L9" s="12">
        <f>SUM(I9:K9)</f>
        <v>4</v>
      </c>
      <c r="M9" s="11">
        <f>L9/L13</f>
        <v>0.15384615384615385</v>
      </c>
    </row>
    <row r="10" spans="1:13" ht="18" customHeight="1" thickTop="1" thickBot="1" x14ac:dyDescent="0.3">
      <c r="H10" s="14" t="s">
        <v>79</v>
      </c>
      <c r="I10" s="10"/>
      <c r="J10" s="10"/>
      <c r="K10" s="10">
        <v>1</v>
      </c>
      <c r="L10" s="12">
        <f>SUM(I10:K10)</f>
        <v>1</v>
      </c>
      <c r="M10" s="11">
        <f>L10/L13</f>
        <v>3.8461538461538464E-2</v>
      </c>
    </row>
    <row r="11" spans="1:13" ht="18" customHeight="1" thickTop="1" x14ac:dyDescent="0.25">
      <c r="A11" s="3" t="s">
        <v>36</v>
      </c>
      <c r="B11" s="4" t="s">
        <v>21</v>
      </c>
      <c r="C11" s="4" t="s">
        <v>22</v>
      </c>
      <c r="D11" s="4" t="s">
        <v>23</v>
      </c>
      <c r="E11" s="4" t="s">
        <v>18</v>
      </c>
      <c r="F11" s="5" t="s">
        <v>20</v>
      </c>
      <c r="H11" s="14" t="s">
        <v>80</v>
      </c>
      <c r="I11" s="10">
        <v>4</v>
      </c>
      <c r="J11" s="10"/>
      <c r="K11" s="10">
        <v>4</v>
      </c>
      <c r="L11" s="12">
        <f>SUM(I11:K11)</f>
        <v>8</v>
      </c>
      <c r="M11" s="11">
        <f>L11/L13</f>
        <v>0.30769230769230771</v>
      </c>
    </row>
    <row r="12" spans="1:13" ht="18" customHeight="1" x14ac:dyDescent="0.25">
      <c r="A12" s="9" t="s">
        <v>28</v>
      </c>
      <c r="B12" s="10">
        <v>4</v>
      </c>
      <c r="C12" s="10"/>
      <c r="D12" s="10">
        <v>4</v>
      </c>
      <c r="E12" s="12">
        <f>SUM(B12:D12)</f>
        <v>8</v>
      </c>
      <c r="F12" s="11">
        <f>E12/E18</f>
        <v>0.30769230769230771</v>
      </c>
      <c r="H12" s="14" t="s">
        <v>82</v>
      </c>
      <c r="I12" s="10"/>
      <c r="J12" s="10"/>
      <c r="K12" s="10">
        <v>1</v>
      </c>
      <c r="L12" s="12">
        <f>SUM(I12:K12)</f>
        <v>1</v>
      </c>
      <c r="M12" s="11">
        <f>L12/L13</f>
        <v>3.8461538461538464E-2</v>
      </c>
    </row>
    <row r="13" spans="1:13" ht="18" customHeight="1" thickBot="1" x14ac:dyDescent="0.3">
      <c r="A13" s="9" t="s">
        <v>29</v>
      </c>
      <c r="B13" s="10"/>
      <c r="C13" s="10"/>
      <c r="D13" s="10">
        <v>1</v>
      </c>
      <c r="E13" s="12">
        <f>SUM(B13:D13)</f>
        <v>1</v>
      </c>
      <c r="F13" s="11">
        <f>E13/E18</f>
        <v>3.8461538461538464E-2</v>
      </c>
      <c r="H13" s="6" t="s">
        <v>17</v>
      </c>
      <c r="I13" s="7">
        <f>SUM(I2:I12)</f>
        <v>8</v>
      </c>
      <c r="J13" s="7">
        <f>SUM(J2:J12)</f>
        <v>5</v>
      </c>
      <c r="K13" s="7">
        <f>SUM(K2:K12)</f>
        <v>13</v>
      </c>
      <c r="L13" s="7">
        <f>SUM(L2:L12)</f>
        <v>26</v>
      </c>
      <c r="M13" s="8"/>
    </row>
    <row r="14" spans="1:13" ht="18" customHeight="1" thickTop="1" x14ac:dyDescent="0.25">
      <c r="A14" s="9" t="s">
        <v>30</v>
      </c>
      <c r="B14" s="10">
        <v>2</v>
      </c>
      <c r="C14" s="10"/>
      <c r="D14" s="10">
        <v>1</v>
      </c>
      <c r="E14" s="12">
        <f>SUM(B14:D14)</f>
        <v>3</v>
      </c>
      <c r="F14" s="11">
        <f>E14/E18</f>
        <v>0.11538461538461539</v>
      </c>
    </row>
    <row r="15" spans="1:13" ht="18" customHeight="1" x14ac:dyDescent="0.25">
      <c r="A15" s="9" t="s">
        <v>32</v>
      </c>
      <c r="B15" s="10"/>
      <c r="C15" s="10">
        <v>1</v>
      </c>
      <c r="D15" s="10">
        <v>1</v>
      </c>
      <c r="E15" s="12">
        <f>SUM(B15:D15)</f>
        <v>2</v>
      </c>
      <c r="F15" s="11">
        <f>E15/E18</f>
        <v>7.6923076923076927E-2</v>
      </c>
    </row>
    <row r="16" spans="1:13" ht="18" customHeight="1" x14ac:dyDescent="0.25">
      <c r="A16" s="9" t="s">
        <v>34</v>
      </c>
      <c r="B16" s="10">
        <v>2</v>
      </c>
      <c r="C16" s="10">
        <v>3</v>
      </c>
      <c r="D16" s="10">
        <v>4</v>
      </c>
      <c r="E16" s="12">
        <f>SUM(B16:D16)</f>
        <v>9</v>
      </c>
      <c r="F16" s="11">
        <f>E16/E18</f>
        <v>0.34615384615384615</v>
      </c>
    </row>
    <row r="17" spans="1:6" ht="18" customHeight="1" x14ac:dyDescent="0.25">
      <c r="A17" s="9" t="s">
        <v>35</v>
      </c>
      <c r="B17" s="10"/>
      <c r="C17" s="10">
        <v>1</v>
      </c>
      <c r="D17" s="10">
        <v>2</v>
      </c>
      <c r="E17" s="12">
        <f>SUM(B17:D17)</f>
        <v>3</v>
      </c>
      <c r="F17" s="11">
        <f>E17/E18</f>
        <v>0.11538461538461539</v>
      </c>
    </row>
    <row r="18" spans="1:6" ht="18" customHeight="1" thickBot="1" x14ac:dyDescent="0.3">
      <c r="A18" s="6" t="s">
        <v>18</v>
      </c>
      <c r="B18" s="7">
        <f>SUM(B12:B17)</f>
        <v>8</v>
      </c>
      <c r="C18" s="7">
        <f>SUM(C12:C17)</f>
        <v>5</v>
      </c>
      <c r="D18" s="7">
        <f>SUM(D12:D17)</f>
        <v>13</v>
      </c>
      <c r="E18" s="7">
        <f>SUM(E12:E17)</f>
        <v>26</v>
      </c>
      <c r="F18" s="8"/>
    </row>
    <row r="19" spans="1:6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orientation
Été 2020 à Hiver 2021&amp;R&amp;"+,Normal"&amp;9Service des stages et du
développement professionnel</oddHeader>
  </headerFooter>
  <colBreaks count="1" manualBreakCount="1">
    <brk id="7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5" width="5.140625" style="2" customWidth="1"/>
    <col min="6" max="7" width="7.7109375" style="2" bestFit="1" customWidth="1"/>
    <col min="8" max="8" width="10.140625" style="1" customWidth="1"/>
    <col min="9" max="9" width="56" style="1" customWidth="1"/>
    <col min="10" max="10" width="5.140625" style="2" bestFit="1" customWidth="1"/>
    <col min="11" max="13" width="5.140625" style="2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87</v>
      </c>
      <c r="C1" s="4" t="s">
        <v>21</v>
      </c>
      <c r="D1" s="4" t="s">
        <v>22</v>
      </c>
      <c r="E1" s="4" t="s">
        <v>23</v>
      </c>
      <c r="F1" s="4" t="s">
        <v>18</v>
      </c>
      <c r="G1" s="5" t="s">
        <v>20</v>
      </c>
      <c r="I1" s="3" t="s">
        <v>84</v>
      </c>
      <c r="J1" s="4" t="s">
        <v>87</v>
      </c>
      <c r="K1" s="4" t="s">
        <v>21</v>
      </c>
      <c r="L1" s="4" t="s">
        <v>22</v>
      </c>
      <c r="M1" s="4" t="s">
        <v>23</v>
      </c>
      <c r="N1" s="4" t="s">
        <v>18</v>
      </c>
      <c r="O1" s="5" t="s">
        <v>20</v>
      </c>
    </row>
    <row r="2" spans="1:15" ht="18" customHeight="1" x14ac:dyDescent="0.25">
      <c r="A2" s="9" t="s">
        <v>1</v>
      </c>
      <c r="B2" s="10"/>
      <c r="C2" s="10">
        <v>1</v>
      </c>
      <c r="D2" s="10"/>
      <c r="E2" s="10">
        <v>1</v>
      </c>
      <c r="F2" s="12">
        <f>SUM(B2:E2)</f>
        <v>2</v>
      </c>
      <c r="G2" s="11">
        <f>F2/F9</f>
        <v>5.5555555555555552E-2</v>
      </c>
      <c r="I2" s="14" t="s">
        <v>42</v>
      </c>
      <c r="J2" s="10"/>
      <c r="K2" s="10">
        <v>3</v>
      </c>
      <c r="L2" s="10">
        <v>1</v>
      </c>
      <c r="M2" s="10">
        <v>2</v>
      </c>
      <c r="N2" s="12">
        <f>SUM(J2:M2)</f>
        <v>6</v>
      </c>
      <c r="O2" s="11">
        <f>N2/N10</f>
        <v>0.16666666666666666</v>
      </c>
    </row>
    <row r="3" spans="1:15" ht="18" customHeight="1" x14ac:dyDescent="0.25">
      <c r="A3" s="9" t="s">
        <v>2</v>
      </c>
      <c r="B3" s="10"/>
      <c r="C3" s="10"/>
      <c r="D3" s="10">
        <v>1</v>
      </c>
      <c r="E3" s="10">
        <v>1</v>
      </c>
      <c r="F3" s="12">
        <f>SUM(B3:E3)</f>
        <v>2</v>
      </c>
      <c r="G3" s="11">
        <f>F3/F9</f>
        <v>5.5555555555555552E-2</v>
      </c>
      <c r="I3" s="14" t="s">
        <v>46</v>
      </c>
      <c r="J3" s="10"/>
      <c r="K3" s="10">
        <v>1</v>
      </c>
      <c r="L3" s="10"/>
      <c r="M3" s="10"/>
      <c r="N3" s="12">
        <f>SUM(J3:M3)</f>
        <v>1</v>
      </c>
      <c r="O3" s="11">
        <f>N3/N10</f>
        <v>2.7777777777777776E-2</v>
      </c>
    </row>
    <row r="4" spans="1:15" ht="18" customHeight="1" x14ac:dyDescent="0.25">
      <c r="A4" s="9" t="s">
        <v>3</v>
      </c>
      <c r="B4" s="10"/>
      <c r="C4" s="10">
        <v>1</v>
      </c>
      <c r="D4" s="10">
        <v>1</v>
      </c>
      <c r="E4" s="10">
        <v>1</v>
      </c>
      <c r="F4" s="12">
        <f>SUM(B4:E4)</f>
        <v>3</v>
      </c>
      <c r="G4" s="11">
        <f>F4/F9</f>
        <v>8.3333333333333329E-2</v>
      </c>
      <c r="I4" s="14" t="s">
        <v>60</v>
      </c>
      <c r="J4" s="10"/>
      <c r="K4" s="10">
        <v>1</v>
      </c>
      <c r="L4" s="10">
        <v>1</v>
      </c>
      <c r="M4" s="10"/>
      <c r="N4" s="12">
        <f>SUM(J4:M4)</f>
        <v>2</v>
      </c>
      <c r="O4" s="11">
        <f>N4/N10</f>
        <v>5.5555555555555552E-2</v>
      </c>
    </row>
    <row r="5" spans="1:15" ht="18" customHeight="1" x14ac:dyDescent="0.25">
      <c r="A5" s="9" t="s">
        <v>6</v>
      </c>
      <c r="B5" s="10"/>
      <c r="C5" s="10">
        <v>6</v>
      </c>
      <c r="D5" s="10">
        <v>7</v>
      </c>
      <c r="E5" s="10">
        <v>8</v>
      </c>
      <c r="F5" s="12">
        <f>SUM(B5:E5)</f>
        <v>21</v>
      </c>
      <c r="G5" s="11">
        <f>F5/F9</f>
        <v>0.58333333333333337</v>
      </c>
      <c r="I5" s="14" t="s">
        <v>71</v>
      </c>
      <c r="J5" s="10"/>
      <c r="K5" s="10">
        <v>1</v>
      </c>
      <c r="L5" s="10">
        <v>1</v>
      </c>
      <c r="M5" s="10"/>
      <c r="N5" s="12">
        <f>SUM(J5:M5)</f>
        <v>2</v>
      </c>
      <c r="O5" s="11">
        <f>N5/N10</f>
        <v>5.5555555555555552E-2</v>
      </c>
    </row>
    <row r="6" spans="1:15" ht="18" customHeight="1" x14ac:dyDescent="0.25">
      <c r="A6" s="9" t="s">
        <v>9</v>
      </c>
      <c r="B6" s="10">
        <v>1</v>
      </c>
      <c r="C6" s="10"/>
      <c r="D6" s="10"/>
      <c r="E6" s="10"/>
      <c r="F6" s="12">
        <f t="shared" ref="F6:F8" si="0">SUM(B6:E6)</f>
        <v>1</v>
      </c>
      <c r="G6" s="11">
        <f>F6/F9</f>
        <v>2.7777777777777776E-2</v>
      </c>
      <c r="I6" s="14" t="s">
        <v>75</v>
      </c>
      <c r="J6" s="10"/>
      <c r="K6" s="10">
        <v>5</v>
      </c>
      <c r="L6" s="10">
        <v>5</v>
      </c>
      <c r="M6" s="10">
        <v>8</v>
      </c>
      <c r="N6" s="12">
        <f>SUM(J6:M6)</f>
        <v>18</v>
      </c>
      <c r="O6" s="11">
        <f>N6/N10</f>
        <v>0.5</v>
      </c>
    </row>
    <row r="7" spans="1:15" ht="18" customHeight="1" x14ac:dyDescent="0.25">
      <c r="A7" s="9" t="s">
        <v>12</v>
      </c>
      <c r="B7" s="10"/>
      <c r="C7" s="10">
        <v>3</v>
      </c>
      <c r="D7" s="10">
        <v>3</v>
      </c>
      <c r="E7" s="10"/>
      <c r="F7" s="12">
        <f t="shared" si="0"/>
        <v>6</v>
      </c>
      <c r="G7" s="11">
        <f>F7/F9</f>
        <v>0.16666666666666666</v>
      </c>
      <c r="I7" s="14" t="s">
        <v>76</v>
      </c>
      <c r="J7" s="10"/>
      <c r="K7" s="10"/>
      <c r="L7" s="10">
        <v>2</v>
      </c>
      <c r="M7" s="10">
        <v>1</v>
      </c>
      <c r="N7" s="12">
        <f>SUM(J7:M7)</f>
        <v>3</v>
      </c>
      <c r="O7" s="11">
        <f>N7/N10</f>
        <v>8.3333333333333329E-2</v>
      </c>
    </row>
    <row r="8" spans="1:15" ht="18" customHeight="1" x14ac:dyDescent="0.25">
      <c r="A8" s="9" t="s">
        <v>13</v>
      </c>
      <c r="B8" s="10"/>
      <c r="C8" s="10">
        <v>1</v>
      </c>
      <c r="D8" s="10"/>
      <c r="E8" s="10"/>
      <c r="F8" s="12">
        <f t="shared" si="0"/>
        <v>1</v>
      </c>
      <c r="G8" s="11">
        <f>F8/F9</f>
        <v>2.7777777777777776E-2</v>
      </c>
      <c r="I8" s="14" t="s">
        <v>80</v>
      </c>
      <c r="J8" s="10"/>
      <c r="K8" s="10">
        <v>1</v>
      </c>
      <c r="L8" s="10">
        <v>2</v>
      </c>
      <c r="M8" s="10"/>
      <c r="N8" s="12">
        <f>SUM(J8:M8)</f>
        <v>3</v>
      </c>
      <c r="O8" s="11">
        <f>N8/N10</f>
        <v>8.3333333333333329E-2</v>
      </c>
    </row>
    <row r="9" spans="1:15" ht="18" customHeight="1" thickBot="1" x14ac:dyDescent="0.3">
      <c r="A9" s="6" t="s">
        <v>18</v>
      </c>
      <c r="B9" s="7">
        <f>SUM(B2:B8)</f>
        <v>1</v>
      </c>
      <c r="C9" s="7">
        <f>SUM(C2:C8)</f>
        <v>12</v>
      </c>
      <c r="D9" s="7">
        <f>SUM(D2:D8)</f>
        <v>12</v>
      </c>
      <c r="E9" s="7">
        <f>SUM(E2:E8)</f>
        <v>11</v>
      </c>
      <c r="F9" s="7">
        <f>SUM(F2:F8)</f>
        <v>36</v>
      </c>
      <c r="G9" s="8"/>
      <c r="I9" s="14" t="s">
        <v>83</v>
      </c>
      <c r="J9" s="10">
        <v>1</v>
      </c>
      <c r="K9" s="10"/>
      <c r="L9" s="10"/>
      <c r="M9" s="10"/>
      <c r="N9" s="12">
        <f>SUM(J9:M9)</f>
        <v>1</v>
      </c>
      <c r="O9" s="11">
        <f>N9/N10</f>
        <v>2.7777777777777776E-2</v>
      </c>
    </row>
    <row r="10" spans="1:15" ht="18" customHeight="1" thickTop="1" thickBot="1" x14ac:dyDescent="0.3">
      <c r="I10" s="6" t="s">
        <v>17</v>
      </c>
      <c r="J10" s="7">
        <f>SUM(J2:J9)</f>
        <v>1</v>
      </c>
      <c r="K10" s="7">
        <f>SUM(K2:K9)</f>
        <v>12</v>
      </c>
      <c r="L10" s="7">
        <f>SUM(L2:L9)</f>
        <v>12</v>
      </c>
      <c r="M10" s="7">
        <f>SUM(M2:M9)</f>
        <v>11</v>
      </c>
      <c r="N10" s="7">
        <f>SUM(N2:N9)</f>
        <v>36</v>
      </c>
      <c r="O10" s="8"/>
    </row>
    <row r="11" spans="1:15" ht="18" customHeight="1" thickTop="1" x14ac:dyDescent="0.25">
      <c r="A11" s="3" t="s">
        <v>36</v>
      </c>
      <c r="B11" s="4" t="s">
        <v>87</v>
      </c>
      <c r="C11" s="4" t="s">
        <v>21</v>
      </c>
      <c r="D11" s="4" t="s">
        <v>22</v>
      </c>
      <c r="E11" s="4" t="s">
        <v>23</v>
      </c>
      <c r="F11" s="4" t="s">
        <v>18</v>
      </c>
      <c r="G11" s="5" t="s">
        <v>20</v>
      </c>
    </row>
    <row r="12" spans="1:15" ht="18" customHeight="1" x14ac:dyDescent="0.25">
      <c r="A12" s="9" t="s">
        <v>28</v>
      </c>
      <c r="B12" s="10"/>
      <c r="C12" s="10">
        <v>1</v>
      </c>
      <c r="D12" s="10">
        <v>2</v>
      </c>
      <c r="E12" s="10"/>
      <c r="F12" s="12">
        <f>SUM(B12:E12)</f>
        <v>3</v>
      </c>
      <c r="G12" s="11">
        <f>F12/F17</f>
        <v>8.3333333333333329E-2</v>
      </c>
    </row>
    <row r="13" spans="1:15" ht="18" customHeight="1" x14ac:dyDescent="0.25">
      <c r="A13" s="9" t="s">
        <v>30</v>
      </c>
      <c r="B13" s="10"/>
      <c r="C13" s="10">
        <v>3</v>
      </c>
      <c r="D13" s="10">
        <v>1</v>
      </c>
      <c r="E13" s="10">
        <v>1</v>
      </c>
      <c r="F13" s="12">
        <f>SUM(B13:E13)</f>
        <v>5</v>
      </c>
      <c r="G13" s="11">
        <f>F13/F17</f>
        <v>0.1388888888888889</v>
      </c>
    </row>
    <row r="14" spans="1:15" ht="18" customHeight="1" x14ac:dyDescent="0.25">
      <c r="A14" s="9" t="s">
        <v>32</v>
      </c>
      <c r="B14" s="10"/>
      <c r="C14" s="10">
        <v>5</v>
      </c>
      <c r="D14" s="10">
        <v>5</v>
      </c>
      <c r="E14" s="10">
        <v>8</v>
      </c>
      <c r="F14" s="12">
        <f>SUM(B14:E14)</f>
        <v>18</v>
      </c>
      <c r="G14" s="11">
        <f>F14/F17</f>
        <v>0.5</v>
      </c>
    </row>
    <row r="15" spans="1:15" ht="18" customHeight="1" x14ac:dyDescent="0.25">
      <c r="A15" s="9" t="s">
        <v>34</v>
      </c>
      <c r="B15" s="10">
        <v>1</v>
      </c>
      <c r="C15" s="10">
        <v>3</v>
      </c>
      <c r="D15" s="10">
        <v>3</v>
      </c>
      <c r="E15" s="10">
        <v>2</v>
      </c>
      <c r="F15" s="12">
        <f>SUM(B15:E15)</f>
        <v>9</v>
      </c>
      <c r="G15" s="11">
        <f>F15/F17</f>
        <v>0.25</v>
      </c>
    </row>
    <row r="16" spans="1:15" ht="18" customHeight="1" x14ac:dyDescent="0.25">
      <c r="A16" s="9" t="s">
        <v>35</v>
      </c>
      <c r="B16" s="10"/>
      <c r="C16" s="10"/>
      <c r="D16" s="10">
        <v>1</v>
      </c>
      <c r="E16" s="10"/>
      <c r="F16" s="12">
        <f>SUM(B16:E16)</f>
        <v>1</v>
      </c>
      <c r="G16" s="11">
        <f>F16/F17</f>
        <v>2.7777777777777776E-2</v>
      </c>
    </row>
    <row r="17" spans="1:7" ht="18" customHeight="1" thickBot="1" x14ac:dyDescent="0.3">
      <c r="A17" s="6" t="s">
        <v>18</v>
      </c>
      <c r="B17" s="7">
        <f>SUM(B12:B16)</f>
        <v>1</v>
      </c>
      <c r="C17" s="7">
        <f>SUM(C12:C16)</f>
        <v>12</v>
      </c>
      <c r="D17" s="7">
        <f>SUM(D12:D16)</f>
        <v>12</v>
      </c>
      <c r="E17" s="7">
        <f>SUM(E12:E16)</f>
        <v>11</v>
      </c>
      <c r="F17" s="7">
        <f>SUM(F12:F16)</f>
        <v>36</v>
      </c>
      <c r="G17" s="8"/>
    </row>
    <row r="18" spans="1:7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microbiologie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5" width="5.140625" style="2" customWidth="1"/>
    <col min="6" max="7" width="7.7109375" style="2" bestFit="1" customWidth="1"/>
    <col min="8" max="8" width="10.140625" style="1" customWidth="1"/>
    <col min="9" max="9" width="56" style="1" customWidth="1"/>
    <col min="10" max="10" width="5.140625" style="2" bestFit="1" customWidth="1"/>
    <col min="11" max="13" width="5.140625" style="2" customWidth="1"/>
    <col min="14" max="15" width="7.7109375" style="2" bestFit="1" customWidth="1"/>
    <col min="16" max="16384" width="11.42578125" style="1"/>
  </cols>
  <sheetData>
    <row r="1" spans="1:15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25</v>
      </c>
      <c r="F1" s="4" t="s">
        <v>18</v>
      </c>
      <c r="G1" s="5" t="s">
        <v>20</v>
      </c>
      <c r="I1" s="3" t="s">
        <v>84</v>
      </c>
      <c r="J1" s="4" t="s">
        <v>21</v>
      </c>
      <c r="K1" s="4" t="s">
        <v>22</v>
      </c>
      <c r="L1" s="4" t="s">
        <v>23</v>
      </c>
      <c r="M1" s="4" t="s">
        <v>25</v>
      </c>
      <c r="N1" s="4" t="s">
        <v>18</v>
      </c>
      <c r="O1" s="5" t="s">
        <v>20</v>
      </c>
    </row>
    <row r="2" spans="1:15" ht="18" customHeight="1" x14ac:dyDescent="0.25">
      <c r="A2" s="9" t="s">
        <v>2</v>
      </c>
      <c r="B2" s="10"/>
      <c r="C2" s="10"/>
      <c r="D2" s="10"/>
      <c r="E2" s="10">
        <v>1</v>
      </c>
      <c r="F2" s="12">
        <f>SUM(B2:E2)</f>
        <v>1</v>
      </c>
      <c r="G2" s="11">
        <f>F2/F9</f>
        <v>3.8461538461538464E-2</v>
      </c>
      <c r="I2" s="14" t="s">
        <v>40</v>
      </c>
      <c r="J2" s="10"/>
      <c r="K2" s="10"/>
      <c r="L2" s="10">
        <v>1</v>
      </c>
      <c r="M2" s="10"/>
      <c r="N2" s="12">
        <f>SUM(J2:M2)</f>
        <v>1</v>
      </c>
      <c r="O2" s="11">
        <f>N2/N12</f>
        <v>3.8461538461538464E-2</v>
      </c>
    </row>
    <row r="3" spans="1:15" ht="18" customHeight="1" x14ac:dyDescent="0.25">
      <c r="A3" s="9" t="s">
        <v>3</v>
      </c>
      <c r="B3" s="10"/>
      <c r="C3" s="10"/>
      <c r="D3" s="10">
        <v>1</v>
      </c>
      <c r="E3" s="10"/>
      <c r="F3" s="12">
        <f>SUM(B3:E3)</f>
        <v>1</v>
      </c>
      <c r="G3" s="11">
        <f>F3/F9</f>
        <v>3.8461538461538464E-2</v>
      </c>
      <c r="I3" s="14" t="s">
        <v>57</v>
      </c>
      <c r="J3" s="10"/>
      <c r="K3" s="10">
        <v>1</v>
      </c>
      <c r="L3" s="10"/>
      <c r="M3" s="10"/>
      <c r="N3" s="12">
        <f>SUM(J3:M3)</f>
        <v>1</v>
      </c>
      <c r="O3" s="11">
        <f>N3/N12</f>
        <v>3.8461538461538464E-2</v>
      </c>
    </row>
    <row r="4" spans="1:15" ht="18" customHeight="1" x14ac:dyDescent="0.25">
      <c r="A4" s="9" t="s">
        <v>6</v>
      </c>
      <c r="B4" s="10">
        <v>4</v>
      </c>
      <c r="C4" s="10">
        <v>5</v>
      </c>
      <c r="D4" s="10">
        <v>4</v>
      </c>
      <c r="E4" s="10">
        <v>4</v>
      </c>
      <c r="F4" s="12">
        <f>SUM(B4:E4)</f>
        <v>17</v>
      </c>
      <c r="G4" s="11">
        <f>F4/F9</f>
        <v>0.65384615384615385</v>
      </c>
      <c r="I4" s="14" t="s">
        <v>59</v>
      </c>
      <c r="J4" s="10"/>
      <c r="K4" s="10"/>
      <c r="L4" s="10"/>
      <c r="M4" s="10">
        <v>1</v>
      </c>
      <c r="N4" s="12">
        <f>SUM(J4:M4)</f>
        <v>1</v>
      </c>
      <c r="O4" s="11">
        <f>N4/N12</f>
        <v>3.8461538461538464E-2</v>
      </c>
    </row>
    <row r="5" spans="1:15" ht="18" customHeight="1" x14ac:dyDescent="0.25">
      <c r="A5" s="9" t="s">
        <v>11</v>
      </c>
      <c r="B5" s="10">
        <v>1</v>
      </c>
      <c r="C5" s="10"/>
      <c r="D5" s="10"/>
      <c r="E5" s="10"/>
      <c r="F5" s="12">
        <f>SUM(B5:E5)</f>
        <v>1</v>
      </c>
      <c r="G5" s="11">
        <f>F5/F9</f>
        <v>3.8461538461538464E-2</v>
      </c>
      <c r="I5" s="14" t="s">
        <v>62</v>
      </c>
      <c r="J5" s="10"/>
      <c r="K5" s="10"/>
      <c r="L5" s="10">
        <v>1</v>
      </c>
      <c r="M5" s="10"/>
      <c r="N5" s="12">
        <f>SUM(J5:M5)</f>
        <v>1</v>
      </c>
      <c r="O5" s="11">
        <f>N5/N12</f>
        <v>3.8461538461538464E-2</v>
      </c>
    </row>
    <row r="6" spans="1:15" ht="18" customHeight="1" x14ac:dyDescent="0.25">
      <c r="A6" s="9" t="s">
        <v>12</v>
      </c>
      <c r="B6" s="10">
        <v>1</v>
      </c>
      <c r="C6" s="10"/>
      <c r="D6" s="10"/>
      <c r="E6" s="10"/>
      <c r="F6" s="12">
        <f t="shared" ref="F6:F8" si="0">SUM(B6:E6)</f>
        <v>1</v>
      </c>
      <c r="G6" s="11">
        <f>F6/F9</f>
        <v>3.8461538461538464E-2</v>
      </c>
      <c r="I6" s="14" t="s">
        <v>64</v>
      </c>
      <c r="J6" s="10">
        <v>2</v>
      </c>
      <c r="K6" s="10"/>
      <c r="L6" s="10">
        <v>2</v>
      </c>
      <c r="M6" s="10">
        <v>1</v>
      </c>
      <c r="N6" s="12">
        <f>SUM(J6:M6)</f>
        <v>5</v>
      </c>
      <c r="O6" s="11">
        <f>N6/N12</f>
        <v>0.19230769230769232</v>
      </c>
    </row>
    <row r="7" spans="1:15" ht="18" customHeight="1" x14ac:dyDescent="0.25">
      <c r="A7" s="9" t="s">
        <v>13</v>
      </c>
      <c r="B7" s="10">
        <v>2</v>
      </c>
      <c r="C7" s="10"/>
      <c r="D7" s="10">
        <v>1</v>
      </c>
      <c r="E7" s="10">
        <v>1</v>
      </c>
      <c r="F7" s="12">
        <f t="shared" si="0"/>
        <v>4</v>
      </c>
      <c r="G7" s="11">
        <f>F7/F9</f>
        <v>0.15384615384615385</v>
      </c>
      <c r="I7" s="14" t="s">
        <v>68</v>
      </c>
      <c r="J7" s="10">
        <v>1</v>
      </c>
      <c r="K7" s="10"/>
      <c r="L7" s="10"/>
      <c r="M7" s="10"/>
      <c r="N7" s="12">
        <f>SUM(J7:M7)</f>
        <v>1</v>
      </c>
      <c r="O7" s="11">
        <f>N7/N12</f>
        <v>3.8461538461538464E-2</v>
      </c>
    </row>
    <row r="8" spans="1:15" ht="18" customHeight="1" x14ac:dyDescent="0.25">
      <c r="A8" s="9" t="s">
        <v>15</v>
      </c>
      <c r="B8" s="10"/>
      <c r="C8" s="10">
        <v>1</v>
      </c>
      <c r="D8" s="10"/>
      <c r="E8" s="10"/>
      <c r="F8" s="12">
        <f t="shared" si="0"/>
        <v>1</v>
      </c>
      <c r="G8" s="11">
        <f>F8/F9</f>
        <v>3.8461538461538464E-2</v>
      </c>
      <c r="I8" s="14" t="s">
        <v>69</v>
      </c>
      <c r="J8" s="10"/>
      <c r="K8" s="10">
        <v>1</v>
      </c>
      <c r="L8" s="10"/>
      <c r="M8" s="10">
        <v>1</v>
      </c>
      <c r="N8" s="12">
        <f>SUM(J8:M8)</f>
        <v>2</v>
      </c>
      <c r="O8" s="11">
        <f>N8/N12</f>
        <v>7.6923076923076927E-2</v>
      </c>
    </row>
    <row r="9" spans="1:15" ht="18" customHeight="1" thickBot="1" x14ac:dyDescent="0.3">
      <c r="A9" s="6" t="s">
        <v>18</v>
      </c>
      <c r="B9" s="7">
        <f>SUM(B2:B8)</f>
        <v>8</v>
      </c>
      <c r="C9" s="7">
        <f>SUM(C2:C8)</f>
        <v>6</v>
      </c>
      <c r="D9" s="7">
        <f>SUM(D2:D8)</f>
        <v>6</v>
      </c>
      <c r="E9" s="7">
        <f>SUM(E2:E8)</f>
        <v>6</v>
      </c>
      <c r="F9" s="7">
        <f>SUM(F2:F8)</f>
        <v>26</v>
      </c>
      <c r="G9" s="8"/>
      <c r="I9" s="14" t="s">
        <v>75</v>
      </c>
      <c r="J9" s="10">
        <v>4</v>
      </c>
      <c r="K9" s="10">
        <v>4</v>
      </c>
      <c r="L9" s="10">
        <v>2</v>
      </c>
      <c r="M9" s="10">
        <v>2</v>
      </c>
      <c r="N9" s="12">
        <f>SUM(J9:M9)</f>
        <v>12</v>
      </c>
      <c r="O9" s="11">
        <f>N9/N12</f>
        <v>0.46153846153846156</v>
      </c>
    </row>
    <row r="10" spans="1:15" ht="18" customHeight="1" thickTop="1" thickBot="1" x14ac:dyDescent="0.3">
      <c r="I10" s="14" t="s">
        <v>80</v>
      </c>
      <c r="J10" s="10">
        <v>1</v>
      </c>
      <c r="K10" s="10"/>
      <c r="L10" s="10"/>
      <c r="M10" s="10"/>
      <c r="N10" s="12">
        <f>SUM(J10:M10)</f>
        <v>1</v>
      </c>
      <c r="O10" s="11">
        <f>N10/N12</f>
        <v>3.8461538461538464E-2</v>
      </c>
    </row>
    <row r="11" spans="1:15" ht="18" customHeight="1" thickTop="1" x14ac:dyDescent="0.25">
      <c r="A11" s="3" t="s">
        <v>36</v>
      </c>
      <c r="B11" s="4" t="s">
        <v>21</v>
      </c>
      <c r="C11" s="4" t="s">
        <v>22</v>
      </c>
      <c r="D11" s="4" t="s">
        <v>23</v>
      </c>
      <c r="E11" s="4" t="s">
        <v>25</v>
      </c>
      <c r="F11" s="4" t="s">
        <v>18</v>
      </c>
      <c r="G11" s="5" t="s">
        <v>20</v>
      </c>
      <c r="I11" s="14" t="s">
        <v>81</v>
      </c>
      <c r="J11" s="10"/>
      <c r="K11" s="10"/>
      <c r="L11" s="10"/>
      <c r="M11" s="10">
        <v>1</v>
      </c>
      <c r="N11" s="12">
        <f>SUM(J11:M11)</f>
        <v>1</v>
      </c>
      <c r="O11" s="11">
        <f>N11/N12</f>
        <v>3.8461538461538464E-2</v>
      </c>
    </row>
    <row r="12" spans="1:15" ht="18" customHeight="1" thickBot="1" x14ac:dyDescent="0.3">
      <c r="A12" s="9" t="s">
        <v>28</v>
      </c>
      <c r="B12" s="10">
        <v>1</v>
      </c>
      <c r="C12" s="10"/>
      <c r="D12" s="10"/>
      <c r="E12" s="10"/>
      <c r="F12" s="12">
        <f>SUM(B12:E12)</f>
        <v>1</v>
      </c>
      <c r="G12" s="11">
        <f>F12/F18</f>
        <v>3.8461538461538464E-2</v>
      </c>
      <c r="I12" s="6" t="s">
        <v>17</v>
      </c>
      <c r="J12" s="7">
        <f>SUM(J2:J11)</f>
        <v>8</v>
      </c>
      <c r="K12" s="7">
        <f>SUM(K2:K11)</f>
        <v>6</v>
      </c>
      <c r="L12" s="7">
        <f>SUM(L2:L11)</f>
        <v>6</v>
      </c>
      <c r="M12" s="7">
        <f>SUM(M2:M11)</f>
        <v>6</v>
      </c>
      <c r="N12" s="7">
        <f>SUM(N2:N11)</f>
        <v>26</v>
      </c>
      <c r="O12" s="8"/>
    </row>
    <row r="13" spans="1:15" ht="18" customHeight="1" thickTop="1" x14ac:dyDescent="0.25">
      <c r="A13" s="9" t="s">
        <v>29</v>
      </c>
      <c r="B13" s="10"/>
      <c r="C13" s="10"/>
      <c r="D13" s="10"/>
      <c r="E13" s="10">
        <v>1</v>
      </c>
      <c r="F13" s="12">
        <f>SUM(B13:E13)</f>
        <v>1</v>
      </c>
      <c r="G13" s="11">
        <f>F13/F18</f>
        <v>3.8461538461538464E-2</v>
      </c>
    </row>
    <row r="14" spans="1:15" ht="18" customHeight="1" x14ac:dyDescent="0.25">
      <c r="A14" s="9" t="s">
        <v>30</v>
      </c>
      <c r="B14" s="10">
        <v>1</v>
      </c>
      <c r="C14" s="10">
        <v>1</v>
      </c>
      <c r="D14" s="10">
        <v>1</v>
      </c>
      <c r="E14" s="10"/>
      <c r="F14" s="12">
        <f>SUM(B14:E14)</f>
        <v>3</v>
      </c>
      <c r="G14" s="11">
        <f>F14/F18</f>
        <v>0.11538461538461539</v>
      </c>
    </row>
    <row r="15" spans="1:15" ht="18" customHeight="1" x14ac:dyDescent="0.25">
      <c r="A15" s="9" t="s">
        <v>31</v>
      </c>
      <c r="B15" s="10"/>
      <c r="C15" s="10"/>
      <c r="D15" s="10">
        <v>1</v>
      </c>
      <c r="E15" s="10"/>
      <c r="F15" s="12">
        <f>SUM(B15:E15)</f>
        <v>1</v>
      </c>
      <c r="G15" s="11">
        <f>F15/F18</f>
        <v>3.8461538461538464E-2</v>
      </c>
    </row>
    <row r="16" spans="1:15" ht="18" customHeight="1" x14ac:dyDescent="0.25">
      <c r="A16" s="9" t="s">
        <v>32</v>
      </c>
      <c r="B16" s="10">
        <v>5</v>
      </c>
      <c r="C16" s="10">
        <v>4</v>
      </c>
      <c r="D16" s="10">
        <v>2</v>
      </c>
      <c r="E16" s="10">
        <v>2</v>
      </c>
      <c r="F16" s="12">
        <f>SUM(B16:E16)</f>
        <v>13</v>
      </c>
      <c r="G16" s="11">
        <f>F16/F18</f>
        <v>0.5</v>
      </c>
    </row>
    <row r="17" spans="1:7" ht="18" customHeight="1" x14ac:dyDescent="0.25">
      <c r="A17" s="9" t="s">
        <v>34</v>
      </c>
      <c r="B17" s="10">
        <v>1</v>
      </c>
      <c r="C17" s="10">
        <v>1</v>
      </c>
      <c r="D17" s="10">
        <v>2</v>
      </c>
      <c r="E17" s="10">
        <v>3</v>
      </c>
      <c r="F17" s="12">
        <f>SUM(B17:E17)</f>
        <v>7</v>
      </c>
      <c r="G17" s="11">
        <f>F17/F18</f>
        <v>0.26923076923076922</v>
      </c>
    </row>
    <row r="18" spans="1:7" ht="18" customHeight="1" thickBot="1" x14ac:dyDescent="0.3">
      <c r="A18" s="6" t="s">
        <v>18</v>
      </c>
      <c r="B18" s="7">
        <f>SUM(B12:B17)</f>
        <v>8</v>
      </c>
      <c r="C18" s="7">
        <f>SUM(C12:C17)</f>
        <v>6</v>
      </c>
      <c r="D18" s="7">
        <f>SUM(D12:D17)</f>
        <v>6</v>
      </c>
      <c r="E18" s="7">
        <f>SUM(E12:E17)</f>
        <v>6</v>
      </c>
      <c r="F18" s="7">
        <f>SUM(F12:F17)</f>
        <v>26</v>
      </c>
      <c r="G18" s="8"/>
    </row>
    <row r="19" spans="1:7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informatique et en mathématiques
Été 2020 à Hiver 2021&amp;R&amp;"+,Normal"&amp;9Service des stages et du
développement professionnel</oddHeader>
  </headerFooter>
  <colBreaks count="1" manualBreakCount="1">
    <brk id="8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D1" workbookViewId="0"/>
  </sheetViews>
  <sheetFormatPr baseColWidth="10" defaultRowHeight="18" customHeight="1" x14ac:dyDescent="0.25"/>
  <cols>
    <col min="1" max="1" width="33.42578125" style="1" bestFit="1" customWidth="1"/>
    <col min="2" max="3" width="5.140625" style="2" bestFit="1" customWidth="1"/>
    <col min="4" max="4" width="5.140625" style="2" customWidth="1"/>
    <col min="5" max="6" width="7.7109375" style="2" bestFit="1" customWidth="1"/>
    <col min="7" max="7" width="10.140625" style="1" customWidth="1"/>
    <col min="8" max="8" width="56" style="1" customWidth="1"/>
    <col min="9" max="9" width="5.140625" style="2" bestFit="1" customWidth="1"/>
    <col min="10" max="11" width="5.140625" style="2" customWidth="1"/>
    <col min="12" max="13" width="7.7109375" style="2" bestFit="1" customWidth="1"/>
    <col min="14" max="16384" width="11.42578125" style="1"/>
  </cols>
  <sheetData>
    <row r="1" spans="1:13" ht="18" customHeight="1" thickTop="1" x14ac:dyDescent="0.25">
      <c r="A1" s="3" t="s">
        <v>19</v>
      </c>
      <c r="B1" s="4" t="s">
        <v>21</v>
      </c>
      <c r="C1" s="4" t="s">
        <v>22</v>
      </c>
      <c r="D1" s="4" t="s">
        <v>23</v>
      </c>
      <c r="E1" s="4" t="s">
        <v>18</v>
      </c>
      <c r="F1" s="5" t="s">
        <v>20</v>
      </c>
      <c r="H1" s="3" t="s">
        <v>84</v>
      </c>
      <c r="I1" s="4" t="s">
        <v>21</v>
      </c>
      <c r="J1" s="4" t="s">
        <v>22</v>
      </c>
      <c r="K1" s="4" t="s">
        <v>23</v>
      </c>
      <c r="L1" s="4" t="s">
        <v>18</v>
      </c>
      <c r="M1" s="5" t="s">
        <v>20</v>
      </c>
    </row>
    <row r="2" spans="1:13" ht="18" customHeight="1" x14ac:dyDescent="0.25">
      <c r="A2" s="9" t="s">
        <v>0</v>
      </c>
      <c r="B2" s="10">
        <v>2</v>
      </c>
      <c r="C2" s="10"/>
      <c r="D2" s="10"/>
      <c r="E2" s="12">
        <f>SUM(B2:D2)</f>
        <v>2</v>
      </c>
      <c r="F2" s="11">
        <f>E2/E17</f>
        <v>1.3245033112582781E-2</v>
      </c>
      <c r="H2" s="14" t="s">
        <v>41</v>
      </c>
      <c r="I2" s="10">
        <v>1</v>
      </c>
      <c r="J2" s="10">
        <v>1</v>
      </c>
      <c r="K2" s="10">
        <v>2</v>
      </c>
      <c r="L2" s="12">
        <f>SUM(I2:K2)</f>
        <v>4</v>
      </c>
      <c r="M2" s="11">
        <f>L2/L19</f>
        <v>2.6490066225165563E-2</v>
      </c>
    </row>
    <row r="3" spans="1:13" ht="18" customHeight="1" x14ac:dyDescent="0.25">
      <c r="A3" s="9" t="s">
        <v>1</v>
      </c>
      <c r="B3" s="10"/>
      <c r="C3" s="10"/>
      <c r="D3" s="10">
        <v>1</v>
      </c>
      <c r="E3" s="12">
        <f>SUM(B3:D3)</f>
        <v>1</v>
      </c>
      <c r="F3" s="11">
        <f>E3/E17</f>
        <v>6.6225165562913907E-3</v>
      </c>
      <c r="H3" s="14" t="s">
        <v>42</v>
      </c>
      <c r="I3" s="10">
        <v>1</v>
      </c>
      <c r="J3" s="10"/>
      <c r="K3" s="10"/>
      <c r="L3" s="12">
        <f>SUM(I3:K3)</f>
        <v>1</v>
      </c>
      <c r="M3" s="11">
        <f>L3/L19</f>
        <v>6.6225165562913907E-3</v>
      </c>
    </row>
    <row r="4" spans="1:13" ht="18" customHeight="1" x14ac:dyDescent="0.25">
      <c r="A4" s="9" t="s">
        <v>2</v>
      </c>
      <c r="B4" s="10">
        <v>4</v>
      </c>
      <c r="C4" s="10">
        <v>2</v>
      </c>
      <c r="D4" s="10">
        <v>1</v>
      </c>
      <c r="E4" s="12">
        <f>SUM(B4:D4)</f>
        <v>7</v>
      </c>
      <c r="F4" s="11">
        <f>E4/E17</f>
        <v>4.6357615894039736E-2</v>
      </c>
      <c r="H4" s="14" t="s">
        <v>53</v>
      </c>
      <c r="I4" s="10"/>
      <c r="J4" s="10"/>
      <c r="K4" s="10">
        <v>1</v>
      </c>
      <c r="L4" s="12">
        <f>SUM(I4:K4)</f>
        <v>1</v>
      </c>
      <c r="M4" s="11">
        <f>L4/L19</f>
        <v>6.6225165562913907E-3</v>
      </c>
    </row>
    <row r="5" spans="1:13" ht="18" customHeight="1" x14ac:dyDescent="0.25">
      <c r="A5" s="9" t="s">
        <v>3</v>
      </c>
      <c r="B5" s="10">
        <v>5</v>
      </c>
      <c r="C5" s="10">
        <v>3</v>
      </c>
      <c r="D5" s="10"/>
      <c r="E5" s="12">
        <f>SUM(B5:D5)</f>
        <v>8</v>
      </c>
      <c r="F5" s="11">
        <f>E5/E17</f>
        <v>5.2980132450331126E-2</v>
      </c>
      <c r="H5" s="14" t="s">
        <v>57</v>
      </c>
      <c r="I5" s="10">
        <v>1</v>
      </c>
      <c r="J5" s="10">
        <v>1</v>
      </c>
      <c r="K5" s="10"/>
      <c r="L5" s="12">
        <f>SUM(I5:K5)</f>
        <v>2</v>
      </c>
      <c r="M5" s="11">
        <f>L5/L19</f>
        <v>1.3245033112582781E-2</v>
      </c>
    </row>
    <row r="6" spans="1:13" ht="18" customHeight="1" x14ac:dyDescent="0.25">
      <c r="A6" s="9" t="s">
        <v>4</v>
      </c>
      <c r="B6" s="10">
        <v>3</v>
      </c>
      <c r="C6" s="10">
        <v>2</v>
      </c>
      <c r="D6" s="10">
        <v>1</v>
      </c>
      <c r="E6" s="12">
        <f t="shared" ref="E6:E11" si="0">SUM(B6:D6)</f>
        <v>6</v>
      </c>
      <c r="F6" s="11">
        <f>E6/E17</f>
        <v>3.9735099337748346E-2</v>
      </c>
      <c r="H6" s="14" t="s">
        <v>61</v>
      </c>
      <c r="I6" s="10">
        <v>2</v>
      </c>
      <c r="J6" s="10"/>
      <c r="K6" s="10"/>
      <c r="L6" s="12">
        <f>SUM(I6:K6)</f>
        <v>2</v>
      </c>
      <c r="M6" s="11">
        <f>L6/L19</f>
        <v>1.3245033112582781E-2</v>
      </c>
    </row>
    <row r="7" spans="1:13" ht="18" customHeight="1" x14ac:dyDescent="0.25">
      <c r="A7" s="9" t="s">
        <v>6</v>
      </c>
      <c r="B7" s="10">
        <v>37</v>
      </c>
      <c r="C7" s="10">
        <v>19</v>
      </c>
      <c r="D7" s="10">
        <v>18</v>
      </c>
      <c r="E7" s="12">
        <f t="shared" si="0"/>
        <v>74</v>
      </c>
      <c r="F7" s="11">
        <f>E7/E17</f>
        <v>0.49006622516556292</v>
      </c>
      <c r="H7" s="14" t="s">
        <v>64</v>
      </c>
      <c r="I7" s="10"/>
      <c r="J7" s="10">
        <v>2</v>
      </c>
      <c r="K7" s="10"/>
      <c r="L7" s="12">
        <f>SUM(I7:K7)</f>
        <v>2</v>
      </c>
      <c r="M7" s="11">
        <f>L7/L19</f>
        <v>1.3245033112582781E-2</v>
      </c>
    </row>
    <row r="8" spans="1:13" ht="18" customHeight="1" x14ac:dyDescent="0.25">
      <c r="A8" s="9" t="s">
        <v>91</v>
      </c>
      <c r="B8" s="10"/>
      <c r="C8" s="10"/>
      <c r="D8" s="10">
        <v>1</v>
      </c>
      <c r="E8" s="12">
        <f t="shared" si="0"/>
        <v>1</v>
      </c>
      <c r="F8" s="11">
        <f>E8/E17</f>
        <v>6.6225165562913907E-3</v>
      </c>
      <c r="H8" s="14" t="s">
        <v>69</v>
      </c>
      <c r="I8" s="10">
        <v>1</v>
      </c>
      <c r="J8" s="10"/>
      <c r="K8" s="10"/>
      <c r="L8" s="12">
        <f>SUM(I8:K8)</f>
        <v>1</v>
      </c>
      <c r="M8" s="11">
        <f>L8/L19</f>
        <v>6.6225165562913907E-3</v>
      </c>
    </row>
    <row r="9" spans="1:13" ht="18" customHeight="1" x14ac:dyDescent="0.25">
      <c r="A9" s="9" t="s">
        <v>8</v>
      </c>
      <c r="B9" s="10"/>
      <c r="C9" s="10">
        <v>1</v>
      </c>
      <c r="D9" s="10"/>
      <c r="E9" s="12">
        <f t="shared" si="0"/>
        <v>1</v>
      </c>
      <c r="F9" s="11">
        <f>E9/E17</f>
        <v>6.6225165562913907E-3</v>
      </c>
      <c r="H9" s="14" t="s">
        <v>71</v>
      </c>
      <c r="I9" s="10"/>
      <c r="J9" s="10"/>
      <c r="K9" s="10">
        <v>2</v>
      </c>
      <c r="L9" s="12">
        <f>SUM(I9:K9)</f>
        <v>2</v>
      </c>
      <c r="M9" s="11">
        <f>L9/L19</f>
        <v>1.3245033112582781E-2</v>
      </c>
    </row>
    <row r="10" spans="1:13" ht="18" customHeight="1" x14ac:dyDescent="0.25">
      <c r="A10" s="9" t="s">
        <v>9</v>
      </c>
      <c r="B10" s="10">
        <v>2</v>
      </c>
      <c r="C10" s="10">
        <v>1</v>
      </c>
      <c r="D10" s="10">
        <v>1</v>
      </c>
      <c r="E10" s="12">
        <f t="shared" si="0"/>
        <v>4</v>
      </c>
      <c r="F10" s="11">
        <f>E10/E17</f>
        <v>2.6490066225165563E-2</v>
      </c>
      <c r="H10" s="14" t="s">
        <v>73</v>
      </c>
      <c r="I10" s="10"/>
      <c r="J10" s="10"/>
      <c r="K10" s="10">
        <v>1</v>
      </c>
      <c r="L10" s="12">
        <f>SUM(I10:K10)</f>
        <v>1</v>
      </c>
      <c r="M10" s="11">
        <f>L10/L19</f>
        <v>6.6225165562913907E-3</v>
      </c>
    </row>
    <row r="11" spans="1:13" ht="18" customHeight="1" x14ac:dyDescent="0.25">
      <c r="A11" s="9" t="s">
        <v>10</v>
      </c>
      <c r="B11" s="10">
        <v>2</v>
      </c>
      <c r="C11" s="10">
        <v>2</v>
      </c>
      <c r="D11" s="10"/>
      <c r="E11" s="12">
        <f t="shared" si="0"/>
        <v>4</v>
      </c>
      <c r="F11" s="11">
        <f>E11/E17</f>
        <v>2.6490066225165563E-2</v>
      </c>
      <c r="H11" s="14" t="s">
        <v>75</v>
      </c>
      <c r="I11" s="10">
        <v>20</v>
      </c>
      <c r="J11" s="10">
        <v>12</v>
      </c>
      <c r="K11" s="10">
        <v>7</v>
      </c>
      <c r="L11" s="12">
        <f>SUM(I11:K11)</f>
        <v>39</v>
      </c>
      <c r="M11" s="11">
        <f>L11/L19</f>
        <v>0.25827814569536423</v>
      </c>
    </row>
    <row r="12" spans="1:13" ht="18" customHeight="1" x14ac:dyDescent="0.25">
      <c r="A12" s="9" t="s">
        <v>11</v>
      </c>
      <c r="B12" s="10">
        <v>1</v>
      </c>
      <c r="C12" s="10"/>
      <c r="D12" s="10">
        <v>1</v>
      </c>
      <c r="E12" s="12">
        <f>SUM(B12:D12)</f>
        <v>2</v>
      </c>
      <c r="F12" s="11">
        <f>E12/E17</f>
        <v>1.3245033112582781E-2</v>
      </c>
      <c r="H12" s="14" t="s">
        <v>76</v>
      </c>
      <c r="I12" s="10">
        <v>7</v>
      </c>
      <c r="J12" s="10">
        <v>3</v>
      </c>
      <c r="K12" s="10">
        <v>6</v>
      </c>
      <c r="L12" s="12">
        <f>SUM(I12:K12)</f>
        <v>16</v>
      </c>
      <c r="M12" s="11">
        <f>L12/L19</f>
        <v>0.10596026490066225</v>
      </c>
    </row>
    <row r="13" spans="1:13" ht="18" customHeight="1" x14ac:dyDescent="0.25">
      <c r="A13" s="9" t="s">
        <v>12</v>
      </c>
      <c r="B13" s="10">
        <v>7</v>
      </c>
      <c r="C13" s="10">
        <v>13</v>
      </c>
      <c r="D13" s="10">
        <v>11</v>
      </c>
      <c r="E13" s="12">
        <f>SUM(B13:D13)</f>
        <v>31</v>
      </c>
      <c r="F13" s="11">
        <f>E13/E17</f>
        <v>0.20529801324503311</v>
      </c>
      <c r="H13" s="14" t="s">
        <v>77</v>
      </c>
      <c r="I13" s="10">
        <v>22</v>
      </c>
      <c r="J13" s="10">
        <v>22</v>
      </c>
      <c r="K13" s="10">
        <v>14</v>
      </c>
      <c r="L13" s="12">
        <f>SUM(I13:K13)</f>
        <v>58</v>
      </c>
      <c r="M13" s="11">
        <f>L13/L19</f>
        <v>0.38410596026490068</v>
      </c>
    </row>
    <row r="14" spans="1:13" ht="18" customHeight="1" x14ac:dyDescent="0.25">
      <c r="A14" s="9" t="s">
        <v>13</v>
      </c>
      <c r="B14" s="10">
        <v>5</v>
      </c>
      <c r="C14" s="10">
        <v>2</v>
      </c>
      <c r="D14" s="10">
        <v>1</v>
      </c>
      <c r="E14" s="12">
        <f>SUM(B14:D14)</f>
        <v>8</v>
      </c>
      <c r="F14" s="11">
        <f>E14/E17</f>
        <v>5.2980132450331126E-2</v>
      </c>
      <c r="H14" s="14" t="s">
        <v>78</v>
      </c>
      <c r="I14" s="10"/>
      <c r="J14" s="10">
        <v>2</v>
      </c>
      <c r="K14" s="10">
        <v>1</v>
      </c>
      <c r="L14" s="12">
        <f>SUM(I14:K14)</f>
        <v>3</v>
      </c>
      <c r="M14" s="11">
        <f>L14/L19</f>
        <v>1.9867549668874173E-2</v>
      </c>
    </row>
    <row r="15" spans="1:13" ht="18" customHeight="1" x14ac:dyDescent="0.25">
      <c r="A15" s="9" t="s">
        <v>15</v>
      </c>
      <c r="B15" s="10">
        <v>1</v>
      </c>
      <c r="C15" s="10"/>
      <c r="D15" s="10"/>
      <c r="E15" s="12">
        <f>SUM(B15:D15)</f>
        <v>1</v>
      </c>
      <c r="F15" s="11">
        <f>E15/E17</f>
        <v>6.6225165562913907E-3</v>
      </c>
      <c r="H15" s="14" t="s">
        <v>79</v>
      </c>
      <c r="I15" s="10">
        <v>13</v>
      </c>
      <c r="J15" s="10">
        <v>1</v>
      </c>
      <c r="K15" s="10">
        <v>1</v>
      </c>
      <c r="L15" s="12">
        <f>SUM(I15:K15)</f>
        <v>15</v>
      </c>
      <c r="M15" s="11">
        <f>L15/L19</f>
        <v>9.9337748344370855E-2</v>
      </c>
    </row>
    <row r="16" spans="1:13" ht="18" customHeight="1" x14ac:dyDescent="0.25">
      <c r="A16" s="9" t="s">
        <v>16</v>
      </c>
      <c r="B16" s="10"/>
      <c r="C16" s="10"/>
      <c r="D16" s="10">
        <v>1</v>
      </c>
      <c r="E16" s="12">
        <f>SUM(B16:D16)</f>
        <v>1</v>
      </c>
      <c r="F16" s="11">
        <f>E16/E17</f>
        <v>6.6225165562913907E-3</v>
      </c>
      <c r="H16" s="14" t="s">
        <v>81</v>
      </c>
      <c r="I16" s="10">
        <v>1</v>
      </c>
      <c r="J16" s="10"/>
      <c r="K16" s="10"/>
      <c r="L16" s="12">
        <f>SUM(I16:K16)</f>
        <v>1</v>
      </c>
      <c r="M16" s="11">
        <f>L16/L19</f>
        <v>6.6225165562913907E-3</v>
      </c>
    </row>
    <row r="17" spans="1:13" ht="18" customHeight="1" thickBot="1" x14ac:dyDescent="0.3">
      <c r="A17" s="6" t="s">
        <v>18</v>
      </c>
      <c r="B17" s="7">
        <f>SUM(B2:B16)</f>
        <v>69</v>
      </c>
      <c r="C17" s="7">
        <f>SUM(C2:C16)</f>
        <v>45</v>
      </c>
      <c r="D17" s="7">
        <f>SUM(D2:D16)</f>
        <v>37</v>
      </c>
      <c r="E17" s="7">
        <f>SUM(E2:E16)</f>
        <v>151</v>
      </c>
      <c r="F17" s="8"/>
      <c r="H17" s="14" t="s">
        <v>82</v>
      </c>
      <c r="I17" s="10"/>
      <c r="J17" s="10"/>
      <c r="K17" s="10">
        <v>2</v>
      </c>
      <c r="L17" s="12">
        <f>SUM(I17:K17)</f>
        <v>2</v>
      </c>
      <c r="M17" s="11">
        <f>L17/L19</f>
        <v>1.3245033112582781E-2</v>
      </c>
    </row>
    <row r="18" spans="1:13" ht="18" customHeight="1" thickTop="1" thickBot="1" x14ac:dyDescent="0.3">
      <c r="H18" s="14" t="s">
        <v>83</v>
      </c>
      <c r="I18" s="10"/>
      <c r="J18" s="10">
        <v>1</v>
      </c>
      <c r="K18" s="10"/>
      <c r="L18" s="12">
        <f>SUM(I18:K18)</f>
        <v>1</v>
      </c>
      <c r="M18" s="11">
        <f>L18/L19</f>
        <v>6.6225165562913907E-3</v>
      </c>
    </row>
    <row r="19" spans="1:13" ht="18" customHeight="1" thickTop="1" thickBot="1" x14ac:dyDescent="0.3">
      <c r="A19" s="3" t="s">
        <v>36</v>
      </c>
      <c r="B19" s="4" t="s">
        <v>21</v>
      </c>
      <c r="C19" s="4" t="s">
        <v>22</v>
      </c>
      <c r="D19" s="4" t="s">
        <v>23</v>
      </c>
      <c r="E19" s="4" t="s">
        <v>18</v>
      </c>
      <c r="F19" s="5" t="s">
        <v>20</v>
      </c>
      <c r="H19" s="6" t="s">
        <v>17</v>
      </c>
      <c r="I19" s="7">
        <f>SUM(I2:I18)</f>
        <v>69</v>
      </c>
      <c r="J19" s="7">
        <f>SUM(J2:J18)</f>
        <v>45</v>
      </c>
      <c r="K19" s="7">
        <f>SUM(K2:K18)</f>
        <v>37</v>
      </c>
      <c r="L19" s="7">
        <f>SUM(L2:L18)</f>
        <v>151</v>
      </c>
      <c r="M19" s="8"/>
    </row>
    <row r="20" spans="1:13" ht="18" customHeight="1" thickTop="1" x14ac:dyDescent="0.25">
      <c r="A20" s="9" t="s">
        <v>29</v>
      </c>
      <c r="B20" s="10">
        <v>1</v>
      </c>
      <c r="C20" s="10"/>
      <c r="D20" s="10">
        <v>1</v>
      </c>
      <c r="E20" s="12">
        <f>SUM(B20:D20)</f>
        <v>2</v>
      </c>
      <c r="F20" s="11">
        <f>E20/E26</f>
        <v>1.3245033112582781E-2</v>
      </c>
    </row>
    <row r="21" spans="1:13" ht="18" customHeight="1" x14ac:dyDescent="0.25">
      <c r="A21" s="9" t="s">
        <v>30</v>
      </c>
      <c r="B21" s="10">
        <v>4</v>
      </c>
      <c r="C21" s="10">
        <v>3</v>
      </c>
      <c r="D21" s="10">
        <v>2</v>
      </c>
      <c r="E21" s="12">
        <f>SUM(B21:D21)</f>
        <v>9</v>
      </c>
      <c r="F21" s="11">
        <f>E21/E26</f>
        <v>5.9602649006622516E-2</v>
      </c>
    </row>
    <row r="22" spans="1:13" ht="18" customHeight="1" x14ac:dyDescent="0.25">
      <c r="A22" s="9" t="s">
        <v>31</v>
      </c>
      <c r="B22" s="10"/>
      <c r="C22" s="10"/>
      <c r="D22" s="10">
        <v>1</v>
      </c>
      <c r="E22" s="12">
        <f>SUM(B22:D22)</f>
        <v>1</v>
      </c>
      <c r="F22" s="11">
        <f>E22/E26</f>
        <v>6.6225165562913907E-3</v>
      </c>
    </row>
    <row r="23" spans="1:13" ht="18" customHeight="1" x14ac:dyDescent="0.25">
      <c r="A23" s="9" t="s">
        <v>32</v>
      </c>
      <c r="B23" s="10">
        <v>15</v>
      </c>
      <c r="C23" s="10">
        <v>9</v>
      </c>
      <c r="D23" s="10">
        <v>10</v>
      </c>
      <c r="E23" s="12">
        <f>SUM(B23:D23)</f>
        <v>34</v>
      </c>
      <c r="F23" s="11">
        <f>E23/E26</f>
        <v>0.2251655629139073</v>
      </c>
    </row>
    <row r="24" spans="1:13" ht="18" customHeight="1" x14ac:dyDescent="0.25">
      <c r="A24" s="9" t="s">
        <v>34</v>
      </c>
      <c r="B24" s="10">
        <v>25</v>
      </c>
      <c r="C24" s="10">
        <v>29</v>
      </c>
      <c r="D24" s="10">
        <v>18</v>
      </c>
      <c r="E24" s="12">
        <f>SUM(B24:D24)</f>
        <v>72</v>
      </c>
      <c r="F24" s="11">
        <f>E24/E26</f>
        <v>0.47682119205298013</v>
      </c>
    </row>
    <row r="25" spans="1:13" ht="18" customHeight="1" x14ac:dyDescent="0.25">
      <c r="A25" s="9" t="s">
        <v>35</v>
      </c>
      <c r="B25" s="10">
        <v>24</v>
      </c>
      <c r="C25" s="10">
        <v>4</v>
      </c>
      <c r="D25" s="10">
        <v>5</v>
      </c>
      <c r="E25" s="12">
        <f>SUM(B25:D25)</f>
        <v>33</v>
      </c>
      <c r="F25" s="11">
        <f>E25/E26</f>
        <v>0.2185430463576159</v>
      </c>
    </row>
    <row r="26" spans="1:13" ht="18" customHeight="1" thickBot="1" x14ac:dyDescent="0.3">
      <c r="A26" s="6" t="s">
        <v>18</v>
      </c>
      <c r="B26" s="7">
        <f>SUM(B20:B25)</f>
        <v>69</v>
      </c>
      <c r="C26" s="7">
        <f>SUM(C20:C25)</f>
        <v>45</v>
      </c>
      <c r="D26" s="7">
        <f>SUM(D20:D25)</f>
        <v>37</v>
      </c>
      <c r="E26" s="7">
        <f>SUM(E20:E25)</f>
        <v>151</v>
      </c>
      <c r="F26" s="8"/>
    </row>
    <row r="27" spans="1:13" ht="18" customHeight="1" thickTop="1" x14ac:dyDescent="0.25"/>
  </sheetData>
  <printOptions horizontalCentered="1"/>
  <pageMargins left="0.19685039370078741" right="0.19685039370078741" top="0.98425196850393704" bottom="0.39370078740157483" header="0.19685039370078741" footer="0.19685039370078741"/>
  <pageSetup paperSize="5" orientation="portrait" r:id="rId1"/>
  <headerFooter>
    <oddHeader>&amp;L&amp;G&amp;C&amp;"+,Gras"&amp;10Stages au baccalauréat en informatique et en kinésiologie
Été 2020 à Hiver 2021&amp;R&amp;"+,Normal"&amp;9Service des stages et du
développement professionnel</oddHeader>
  </headerFooter>
  <colBreaks count="1" manualBreakCount="1">
    <brk id="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32</vt:i4>
      </vt:variant>
    </vt:vector>
  </HeadingPairs>
  <TitlesOfParts>
    <vt:vector size="32" baseType="lpstr">
      <vt:lpstr>Traduction</vt:lpstr>
      <vt:lpstr>Jeu vidéo</vt:lpstr>
      <vt:lpstr>Sc.infirmières</vt:lpstr>
      <vt:lpstr>Physique</vt:lpstr>
      <vt:lpstr>Pharmacologie</vt:lpstr>
      <vt:lpstr>Orientation</vt:lpstr>
      <vt:lpstr>Microbiologie</vt:lpstr>
      <vt:lpstr>Mathématiques</vt:lpstr>
      <vt:lpstr>Kinésiologie</vt:lpstr>
      <vt:lpstr>Info-Info de gestion</vt:lpstr>
      <vt:lpstr>Géomatique</vt:lpstr>
      <vt:lpstr>Génie robotique</vt:lpstr>
      <vt:lpstr>Génie mécanique</vt:lpstr>
      <vt:lpstr>Génie informatique</vt:lpstr>
      <vt:lpstr>Génie électrique</vt:lpstr>
      <vt:lpstr>Génie du bâtiment</vt:lpstr>
      <vt:lpstr>Génie civil</vt:lpstr>
      <vt:lpstr>Génie chimique</vt:lpstr>
      <vt:lpstr>Génie biotechnologique</vt:lpstr>
      <vt:lpstr>Environnement (m.)</vt:lpstr>
      <vt:lpstr>Environnement, études de l' (b.</vt:lpstr>
      <vt:lpstr>Économique</vt:lpstr>
      <vt:lpstr>Écologie</vt:lpstr>
      <vt:lpstr>Droit-Sc. de la vie</vt:lpstr>
      <vt:lpstr>Droit et Droit-MBA</vt:lpstr>
      <vt:lpstr>Communication appliquée (b.)</vt:lpstr>
      <vt:lpstr>Chimie-Chimie pharmaceutique</vt:lpstr>
      <vt:lpstr>Biologie</vt:lpstr>
      <vt:lpstr>Biol. mol. cell.</vt:lpstr>
      <vt:lpstr>Biochimie de la santé</vt:lpstr>
      <vt:lpstr>MBA et MBA-Droit</vt:lpstr>
      <vt:lpstr>BAA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Marie-Noëlle Rousseau</dc:creator>
  <cp:lastModifiedBy>Marie-Noëlle Rousseau</cp:lastModifiedBy>
  <cp:lastPrinted>2021-06-17T22:00:35Z</cp:lastPrinted>
  <dcterms:created xsi:type="dcterms:W3CDTF">2021-06-15T21:49:24Z</dcterms:created>
  <dcterms:modified xsi:type="dcterms:W3CDTF">2021-06-18T20:20:12Z</dcterms:modified>
</cp:coreProperties>
</file>