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01" activeTab="1"/>
  </bookViews>
  <sheets>
    <sheet name="Séries Éliminatoires" sheetId="1" r:id="rId1"/>
    <sheet name="Class. Général" sheetId="2" r:id="rId2"/>
    <sheet name="Sem.1" sheetId="3" r:id="rId3"/>
    <sheet name="Sem.2" sheetId="4" r:id="rId4"/>
    <sheet name="Sem.3" sheetId="5" r:id="rId5"/>
    <sheet name="Sem.4" sheetId="6" r:id="rId6"/>
    <sheet name="Sem.5" sheetId="7" r:id="rId7"/>
    <sheet name="Sem.6" sheetId="8" r:id="rId8"/>
    <sheet name="Sem.7" sheetId="9" r:id="rId9"/>
    <sheet name="Sem.8" sheetId="10" r:id="rId10"/>
    <sheet name="Sem.9" sheetId="11" r:id="rId11"/>
    <sheet name="Sem.10" sheetId="12" r:id="rId12"/>
  </sheets>
  <definedNames/>
  <calcPr fullCalcOnLoad="1"/>
</workbook>
</file>

<file path=xl/sharedStrings.xml><?xml version="1.0" encoding="utf-8"?>
<sst xmlns="http://schemas.openxmlformats.org/spreadsheetml/2006/main" count="1599" uniqueCount="118">
  <si>
    <t>No</t>
  </si>
  <si>
    <t>ÉQUIPES</t>
  </si>
  <si>
    <t>PJ</t>
  </si>
  <si>
    <t>PP</t>
  </si>
  <si>
    <t>C</t>
  </si>
  <si>
    <t>TOT</t>
  </si>
  <si>
    <t>DG</t>
  </si>
  <si>
    <t>DJ</t>
  </si>
  <si>
    <t>DN</t>
  </si>
  <si>
    <t>DP</t>
  </si>
  <si>
    <t>BASKET-BALL</t>
  </si>
  <si>
    <t>TOT: Total des points</t>
  </si>
  <si>
    <t>V</t>
  </si>
  <si>
    <t>N</t>
  </si>
  <si>
    <t>D</t>
  </si>
  <si>
    <t>D: Défaites</t>
  </si>
  <si>
    <t>V: Victoires</t>
  </si>
  <si>
    <t>N: Nulles</t>
  </si>
  <si>
    <t>PP: Points pour</t>
  </si>
  <si>
    <t>PC</t>
  </si>
  <si>
    <t>Féminin</t>
  </si>
  <si>
    <t>C: Comportement</t>
  </si>
  <si>
    <t>POSITION</t>
  </si>
  <si>
    <t>Position</t>
  </si>
  <si>
    <t>Masculin - Division A</t>
  </si>
  <si>
    <t>Classement général</t>
  </si>
  <si>
    <t>1F</t>
  </si>
  <si>
    <t>2F</t>
  </si>
  <si>
    <t>3F</t>
  </si>
  <si>
    <t>4F</t>
  </si>
  <si>
    <t>5M</t>
  </si>
  <si>
    <t>6M</t>
  </si>
  <si>
    <t>9M</t>
  </si>
  <si>
    <t>1M</t>
  </si>
  <si>
    <t>3M</t>
  </si>
  <si>
    <t>4M</t>
  </si>
  <si>
    <t>8M</t>
  </si>
  <si>
    <t>11M</t>
  </si>
  <si>
    <t>12M</t>
  </si>
  <si>
    <t>10M</t>
  </si>
  <si>
    <t>2M</t>
  </si>
  <si>
    <t>7M</t>
  </si>
  <si>
    <t>Les Fortunes</t>
  </si>
  <si>
    <t>Les Perruches</t>
  </si>
  <si>
    <t>Résultats</t>
  </si>
  <si>
    <t>Jour</t>
  </si>
  <si>
    <t>Lieu</t>
  </si>
  <si>
    <t>Heure</t>
  </si>
  <si>
    <t>Gym 1</t>
  </si>
  <si>
    <t>19h10</t>
  </si>
  <si>
    <t>20h20</t>
  </si>
  <si>
    <t>21h30</t>
  </si>
  <si>
    <t>22h40</t>
  </si>
  <si>
    <t>1ère demie</t>
  </si>
  <si>
    <t>2è demie</t>
  </si>
  <si>
    <t>Lundi</t>
  </si>
  <si>
    <t>Équipe</t>
  </si>
  <si>
    <t>Final</t>
  </si>
  <si>
    <t>Mercredi</t>
  </si>
  <si>
    <t>Masculin - Division B1</t>
  </si>
  <si>
    <t>Masculin - Division B2</t>
  </si>
  <si>
    <t>Les Retraitées</t>
  </si>
  <si>
    <t>Victoire : 3 points</t>
  </si>
  <si>
    <t>Partie nulle : 2 points</t>
  </si>
  <si>
    <t>Défaite : 1 point</t>
  </si>
  <si>
    <t>Comportement : 5 points</t>
  </si>
  <si>
    <t>PJ : Parties jouées</t>
  </si>
  <si>
    <t>DJ:  Demies Jouées</t>
  </si>
  <si>
    <t>DG: Demies gagnées</t>
  </si>
  <si>
    <t>DN: Demies Nulles</t>
  </si>
  <si>
    <t>DP: Demies perdues</t>
  </si>
  <si>
    <t>Demie gagnée : 3 points</t>
  </si>
  <si>
    <t>Demie nulle : 2 points</t>
  </si>
  <si>
    <t>Demie perdue : 1 point</t>
  </si>
  <si>
    <t>Légende :</t>
  </si>
  <si>
    <t>Pointage :</t>
  </si>
  <si>
    <t>5F</t>
  </si>
  <si>
    <t>Space Jam</t>
  </si>
  <si>
    <t>No Name</t>
  </si>
  <si>
    <t>Wildcats</t>
  </si>
  <si>
    <t>Ballbusters</t>
  </si>
  <si>
    <t>Les Maximes</t>
  </si>
  <si>
    <t>Solid Gold</t>
  </si>
  <si>
    <t>14M</t>
  </si>
  <si>
    <t>13M</t>
  </si>
  <si>
    <t>Jeudi</t>
  </si>
  <si>
    <t>Semaine 1 - 19 au 23 septembre</t>
  </si>
  <si>
    <t>PC: Points contre</t>
  </si>
  <si>
    <t>Les Orphelins</t>
  </si>
  <si>
    <t>Kuroko's Basketball</t>
  </si>
  <si>
    <t>3 and D</t>
  </si>
  <si>
    <t>Golden Skates</t>
  </si>
  <si>
    <t>Les Rockstars</t>
  </si>
  <si>
    <t>Les Swinceux</t>
  </si>
  <si>
    <t>La Brigade</t>
  </si>
  <si>
    <t>Les Mitaines</t>
  </si>
  <si>
    <t>Les Lopettes</t>
  </si>
  <si>
    <t>Les Mineurs</t>
  </si>
  <si>
    <t>Automne 2022</t>
  </si>
  <si>
    <t>UdeHoop</t>
  </si>
  <si>
    <t>Semaine 4 - 10 au 14 octobre</t>
  </si>
  <si>
    <t>Semaine 3 - 03 au 07 octobre</t>
  </si>
  <si>
    <t>Semaine 2 - 26 au 30 septembre</t>
  </si>
  <si>
    <t>Semaine 5 - 17 au 21 octobre</t>
  </si>
  <si>
    <t>Semaine 7 - 07 au 11 novembre</t>
  </si>
  <si>
    <t>Semaine 6 - 31 octobre au 04 novembre</t>
  </si>
  <si>
    <t>Semaine 8 - 14 au 18 novembre</t>
  </si>
  <si>
    <t>Semaine 9 - 21 au 25 novembre</t>
  </si>
  <si>
    <t>Semaine 10 - 28 novembre au 2 décembre</t>
  </si>
  <si>
    <t>Participe aux séries éliminatoires</t>
  </si>
  <si>
    <t>Participe au match éliminatoire</t>
  </si>
  <si>
    <t>Participe au match de consolation</t>
  </si>
  <si>
    <t>SÉRIES ÉLIMINATOIRES</t>
  </si>
  <si>
    <t>Lundi
5-déc</t>
  </si>
  <si>
    <t>Mercredi
7-déc</t>
  </si>
  <si>
    <t>Jeudi
8-déc</t>
  </si>
  <si>
    <t>Lundi
12-déc</t>
  </si>
  <si>
    <t>2F ou 5F</t>
  </si>
</sst>
</file>

<file path=xl/styles.xml><?xml version="1.0" encoding="utf-8"?>
<styleSheet xmlns="http://schemas.openxmlformats.org/spreadsheetml/2006/main">
  <numFmts count="3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_-* #,##0\ _$_-;_-* #,##0\ _$\-;_-* &quot;-&quot;\ _$_-;_-@_-"/>
    <numFmt numFmtId="175" formatCode="_-* #,##0\ &quot;$&quot;_-;_-* #,##0\ &quot;$&quot;\-;_-* &quot;-&quot;\ &quot;$&quot;_-;_-@_-"/>
    <numFmt numFmtId="176" formatCode="#,##0\ &quot;F&quot;;[Red]\-#,##0\ &quot;F&quot;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[$-C0C]d\ mmmm\ yyyy"/>
    <numFmt numFmtId="181" formatCode="[$-F400]h:mm:ss\ AM/PM"/>
    <numFmt numFmtId="182" formatCode="#,##0.0\ &quot;F&quot;;[Red]\-#,##0.0\ &quot;F&quot;"/>
    <numFmt numFmtId="183" formatCode="#,##0.00\ &quot;F&quot;;[Red]\-#,##0.00\ &quot;F&quot;"/>
    <numFmt numFmtId="184" formatCode="#,##0.000\ &quot;F&quot;;[Red]\-#,##0.000\ &quot;F&quot;"/>
    <numFmt numFmtId="185" formatCode="#,##0.0000\ &quot;F&quot;;[Red]\-#,##0.0000\ &quot;F&quot;"/>
    <numFmt numFmtId="186" formatCode="#,##0.00000\ &quot;F&quot;;[Red]\-#,##0.00000\ &quot;F&quot;"/>
  </numFmts>
  <fonts count="52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sz val="11"/>
      <name val="Comic Sans MS"/>
      <family val="4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3ED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28F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ashed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10" xfId="52" applyFont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7" fillId="33" borderId="11" xfId="51" applyFont="1" applyFill="1" applyBorder="1" applyAlignment="1">
      <alignment horizontal="center"/>
      <protection/>
    </xf>
    <xf numFmtId="1" fontId="7" fillId="33" borderId="11" xfId="51" applyNumberFormat="1" applyFont="1" applyFill="1" applyBorder="1" applyAlignment="1">
      <alignment horizontal="center"/>
      <protection/>
    </xf>
    <xf numFmtId="0" fontId="7" fillId="2" borderId="11" xfId="51" applyFont="1" applyFill="1" applyBorder="1" applyAlignment="1">
      <alignment horizontal="center"/>
      <protection/>
    </xf>
    <xf numFmtId="0" fontId="7" fillId="33" borderId="12" xfId="51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0" xfId="52" applyFont="1" applyFill="1" applyBorder="1" applyAlignment="1">
      <alignment horizontal="left"/>
      <protection/>
    </xf>
    <xf numFmtId="0" fontId="12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51" fillId="33" borderId="16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51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7" fillId="16" borderId="25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7" fillId="19" borderId="13" xfId="0" applyFont="1" applyFill="1" applyBorder="1" applyAlignment="1">
      <alignment horizontal="center" vertical="center"/>
    </xf>
    <xf numFmtId="0" fontId="7" fillId="14" borderId="13" xfId="0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7" fillId="16" borderId="26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33" borderId="28" xfId="51" applyFont="1" applyFill="1" applyBorder="1" applyAlignment="1">
      <alignment horizontal="center"/>
      <protection/>
    </xf>
    <xf numFmtId="1" fontId="7" fillId="33" borderId="28" xfId="51" applyNumberFormat="1" applyFont="1" applyFill="1" applyBorder="1" applyAlignment="1">
      <alignment horizontal="center"/>
      <protection/>
    </xf>
    <xf numFmtId="0" fontId="7" fillId="2" borderId="28" xfId="51" applyFont="1" applyFill="1" applyBorder="1" applyAlignment="1">
      <alignment horizontal="center"/>
      <protection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176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35" borderId="49" xfId="0" applyFont="1" applyFill="1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5" fillId="33" borderId="5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0" fillId="36" borderId="49" xfId="0" applyFont="1" applyFill="1" applyBorder="1" applyAlignment="1">
      <alignment horizontal="center" vertical="center"/>
    </xf>
    <xf numFmtId="0" fontId="10" fillId="36" borderId="50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10" fillId="37" borderId="49" xfId="0" applyFont="1" applyFill="1" applyBorder="1" applyAlignment="1">
      <alignment horizontal="center" vertical="center"/>
    </xf>
    <xf numFmtId="0" fontId="10" fillId="37" borderId="50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10" fillId="38" borderId="49" xfId="0" applyFont="1" applyFill="1" applyBorder="1" applyAlignment="1">
      <alignment horizontal="center" vertical="center"/>
    </xf>
    <xf numFmtId="0" fontId="10" fillId="38" borderId="50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0" fontId="9" fillId="33" borderId="49" xfId="52" applyFont="1" applyFill="1" applyBorder="1" applyAlignment="1">
      <alignment horizontal="center"/>
      <protection/>
    </xf>
    <xf numFmtId="0" fontId="9" fillId="33" borderId="12" xfId="52" applyFont="1" applyFill="1" applyBorder="1" applyAlignment="1">
      <alignment horizontal="center"/>
      <protection/>
    </xf>
    <xf numFmtId="0" fontId="10" fillId="39" borderId="49" xfId="0" applyFont="1" applyFill="1" applyBorder="1" applyAlignment="1">
      <alignment horizontal="left"/>
    </xf>
    <xf numFmtId="0" fontId="10" fillId="39" borderId="12" xfId="0" applyFont="1" applyFill="1" applyBorder="1" applyAlignment="1">
      <alignment horizontal="left"/>
    </xf>
    <xf numFmtId="0" fontId="10" fillId="36" borderId="49" xfId="0" applyFont="1" applyFill="1" applyBorder="1" applyAlignment="1">
      <alignment horizontal="left"/>
    </xf>
    <xf numFmtId="0" fontId="10" fillId="36" borderId="1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0" fillId="37" borderId="49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0" fontId="0" fillId="16" borderId="0" xfId="0" applyFill="1" applyAlignment="1">
      <alignment horizontal="left"/>
    </xf>
    <xf numFmtId="0" fontId="0" fillId="19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0" fillId="40" borderId="49" xfId="0" applyFont="1" applyFill="1" applyBorder="1" applyAlignment="1">
      <alignment horizontal="center" vertical="center"/>
    </xf>
    <xf numFmtId="0" fontId="10" fillId="40" borderId="12" xfId="0" applyFont="1" applyFill="1" applyBorder="1" applyAlignment="1">
      <alignment horizontal="center" vertical="center"/>
    </xf>
    <xf numFmtId="0" fontId="10" fillId="39" borderId="49" xfId="0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49" xfId="0" applyFont="1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0" fillId="35" borderId="49" xfId="0" applyFont="1" applyFill="1" applyBorder="1" applyAlignment="1">
      <alignment horizontal="center"/>
    </xf>
    <xf numFmtId="0" fontId="10" fillId="35" borderId="50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Normal_Feuil1_1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9525</xdr:rowOff>
    </xdr:from>
    <xdr:to>
      <xdr:col>13</xdr:col>
      <xdr:colOff>9525</xdr:colOff>
      <xdr:row>15</xdr:row>
      <xdr:rowOff>28575</xdr:rowOff>
    </xdr:to>
    <xdr:pic>
      <xdr:nvPicPr>
        <xdr:cNvPr id="1" name="Diagramm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00675" y="1228725"/>
          <a:ext cx="45148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4</xdr:row>
      <xdr:rowOff>95250</xdr:rowOff>
    </xdr:from>
    <xdr:to>
      <xdr:col>7</xdr:col>
      <xdr:colOff>409575</xdr:colOff>
      <xdr:row>15</xdr:row>
      <xdr:rowOff>142875</xdr:rowOff>
    </xdr:to>
    <xdr:pic>
      <xdr:nvPicPr>
        <xdr:cNvPr id="2" name="Diagramm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6725" y="1104900"/>
          <a:ext cx="52768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5</xdr:row>
      <xdr:rowOff>9525</xdr:rowOff>
    </xdr:from>
    <xdr:to>
      <xdr:col>13</xdr:col>
      <xdr:colOff>9525</xdr:colOff>
      <xdr:row>15</xdr:row>
      <xdr:rowOff>28575</xdr:rowOff>
    </xdr:to>
    <xdr:pic>
      <xdr:nvPicPr>
        <xdr:cNvPr id="3" name="Diagramm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00675" y="1228725"/>
          <a:ext cx="45148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18</xdr:row>
      <xdr:rowOff>19050</xdr:rowOff>
    </xdr:from>
    <xdr:to>
      <xdr:col>7</xdr:col>
      <xdr:colOff>9525</xdr:colOff>
      <xdr:row>28</xdr:row>
      <xdr:rowOff>28575</xdr:rowOff>
    </xdr:to>
    <xdr:pic>
      <xdr:nvPicPr>
        <xdr:cNvPr id="4" name="Diagramme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28675" y="3962400"/>
          <a:ext cx="4514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18</xdr:row>
      <xdr:rowOff>9525</xdr:rowOff>
    </xdr:from>
    <xdr:to>
      <xdr:col>12</xdr:col>
      <xdr:colOff>742950</xdr:colOff>
      <xdr:row>28</xdr:row>
      <xdr:rowOff>28575</xdr:rowOff>
    </xdr:to>
    <xdr:pic>
      <xdr:nvPicPr>
        <xdr:cNvPr id="5" name="Diagramme 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362575" y="3952875"/>
          <a:ext cx="45243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2</xdr:col>
      <xdr:colOff>1676400</xdr:colOff>
      <xdr:row>2</xdr:row>
      <xdr:rowOff>152400</xdr:rowOff>
    </xdr:to>
    <xdr:pic>
      <xdr:nvPicPr>
        <xdr:cNvPr id="1" name="Picture 6" descr="ssap-logoseul-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0975"/>
          <a:ext cx="2886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0</xdr:row>
      <xdr:rowOff>133350</xdr:rowOff>
    </xdr:from>
    <xdr:to>
      <xdr:col>14</xdr:col>
      <xdr:colOff>257175</xdr:colOff>
      <xdr:row>4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>
    <row r="1" ht="16.5" customHeight="1" thickBot="1"/>
    <row r="2" spans="2:21" ht="30" customHeight="1" thickBot="1" thickTop="1">
      <c r="B2" s="125" t="s">
        <v>112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  <c r="O2" s="118" t="s">
        <v>44</v>
      </c>
      <c r="P2" s="119"/>
      <c r="Q2" s="119"/>
      <c r="R2" s="119"/>
      <c r="S2" s="119"/>
      <c r="T2" s="119"/>
      <c r="U2" s="120"/>
    </row>
    <row r="3" spans="15:21" ht="16.5" customHeight="1" thickBot="1" thickTop="1">
      <c r="O3" s="26" t="s">
        <v>45</v>
      </c>
      <c r="P3" s="26" t="s">
        <v>46</v>
      </c>
      <c r="Q3" s="26" t="s">
        <v>47</v>
      </c>
      <c r="R3" s="19" t="s">
        <v>56</v>
      </c>
      <c r="S3" s="19" t="s">
        <v>57</v>
      </c>
      <c r="T3" s="19" t="s">
        <v>53</v>
      </c>
      <c r="U3" s="19" t="s">
        <v>54</v>
      </c>
    </row>
    <row r="4" spans="2:21" ht="16.5" customHeight="1" thickBot="1" thickTop="1">
      <c r="B4" s="128" t="s">
        <v>20</v>
      </c>
      <c r="C4" s="129"/>
      <c r="D4" s="129"/>
      <c r="E4" s="129"/>
      <c r="F4" s="129"/>
      <c r="G4" s="130"/>
      <c r="H4" s="131" t="s">
        <v>24</v>
      </c>
      <c r="I4" s="132"/>
      <c r="J4" s="132"/>
      <c r="K4" s="132"/>
      <c r="L4" s="132"/>
      <c r="M4" s="133"/>
      <c r="N4" s="78"/>
      <c r="O4" s="87" t="s">
        <v>113</v>
      </c>
      <c r="P4" s="90" t="s">
        <v>48</v>
      </c>
      <c r="Q4" s="97" t="s">
        <v>49</v>
      </c>
      <c r="R4" s="27" t="s">
        <v>26</v>
      </c>
      <c r="S4" s="80"/>
      <c r="T4" s="81"/>
      <c r="U4" s="45"/>
    </row>
    <row r="5" spans="2:21" ht="16.5" customHeight="1" thickBot="1" thickTop="1">
      <c r="B5" s="134"/>
      <c r="C5" s="135"/>
      <c r="D5" s="135"/>
      <c r="E5" s="135"/>
      <c r="F5" s="135"/>
      <c r="G5" s="136"/>
      <c r="H5" s="109"/>
      <c r="I5" s="110"/>
      <c r="J5" s="110"/>
      <c r="K5" s="110"/>
      <c r="L5" s="110"/>
      <c r="M5" s="115"/>
      <c r="N5" s="79"/>
      <c r="O5" s="88"/>
      <c r="P5" s="91"/>
      <c r="Q5" s="94"/>
      <c r="R5" s="29" t="s">
        <v>29</v>
      </c>
      <c r="S5" s="46"/>
      <c r="T5" s="82"/>
      <c r="U5" s="47"/>
    </row>
    <row r="6" spans="2:21" ht="16.5" customHeight="1" thickTop="1">
      <c r="B6" s="137"/>
      <c r="C6" s="138"/>
      <c r="D6" s="138"/>
      <c r="E6" s="138"/>
      <c r="F6" s="138"/>
      <c r="G6" s="139"/>
      <c r="H6" s="111"/>
      <c r="I6" s="112"/>
      <c r="J6" s="112"/>
      <c r="K6" s="112"/>
      <c r="L6" s="112"/>
      <c r="M6" s="116"/>
      <c r="N6" s="79"/>
      <c r="O6" s="88"/>
      <c r="P6" s="91"/>
      <c r="Q6" s="98" t="s">
        <v>50</v>
      </c>
      <c r="R6" s="27" t="s">
        <v>38</v>
      </c>
      <c r="S6" s="80"/>
      <c r="T6" s="81"/>
      <c r="U6" s="45"/>
    </row>
    <row r="7" spans="2:21" ht="16.5" customHeight="1" thickBot="1">
      <c r="B7" s="137"/>
      <c r="C7" s="138"/>
      <c r="D7" s="138"/>
      <c r="E7" s="138"/>
      <c r="F7" s="138"/>
      <c r="G7" s="139"/>
      <c r="H7" s="111"/>
      <c r="I7" s="112"/>
      <c r="J7" s="112"/>
      <c r="K7" s="112"/>
      <c r="L7" s="112"/>
      <c r="M7" s="116"/>
      <c r="N7" s="79"/>
      <c r="O7" s="88"/>
      <c r="P7" s="91"/>
      <c r="Q7" s="99"/>
      <c r="R7" s="29" t="s">
        <v>35</v>
      </c>
      <c r="S7" s="46"/>
      <c r="T7" s="82"/>
      <c r="U7" s="47"/>
    </row>
    <row r="8" spans="2:21" ht="16.5" customHeight="1" thickTop="1">
      <c r="B8" s="137"/>
      <c r="C8" s="138"/>
      <c r="D8" s="138"/>
      <c r="E8" s="138"/>
      <c r="F8" s="138"/>
      <c r="G8" s="139"/>
      <c r="H8" s="111"/>
      <c r="I8" s="112"/>
      <c r="J8" s="112"/>
      <c r="K8" s="112"/>
      <c r="L8" s="112"/>
      <c r="M8" s="116"/>
      <c r="N8" s="79"/>
      <c r="O8" s="88"/>
      <c r="P8" s="91"/>
      <c r="Q8" s="98" t="s">
        <v>51</v>
      </c>
      <c r="R8" s="27" t="s">
        <v>27</v>
      </c>
      <c r="S8" s="80"/>
      <c r="T8" s="81"/>
      <c r="U8" s="45"/>
    </row>
    <row r="9" spans="2:21" ht="16.5" customHeight="1" thickBot="1">
      <c r="B9" s="137"/>
      <c r="C9" s="138"/>
      <c r="D9" s="138"/>
      <c r="E9" s="138"/>
      <c r="F9" s="138"/>
      <c r="G9" s="139"/>
      <c r="H9" s="111"/>
      <c r="I9" s="112"/>
      <c r="J9" s="112"/>
      <c r="K9" s="112"/>
      <c r="L9" s="112"/>
      <c r="M9" s="116"/>
      <c r="N9" s="79"/>
      <c r="O9" s="88"/>
      <c r="P9" s="91"/>
      <c r="Q9" s="100"/>
      <c r="R9" s="29" t="s">
        <v>76</v>
      </c>
      <c r="S9" s="46"/>
      <c r="T9" s="82"/>
      <c r="U9" s="47"/>
    </row>
    <row r="10" spans="2:21" ht="16.5" customHeight="1" thickTop="1">
      <c r="B10" s="137"/>
      <c r="C10" s="138"/>
      <c r="D10" s="138"/>
      <c r="E10" s="138"/>
      <c r="F10" s="138"/>
      <c r="G10" s="139"/>
      <c r="H10" s="111"/>
      <c r="I10" s="112"/>
      <c r="J10" s="112"/>
      <c r="K10" s="112"/>
      <c r="L10" s="112"/>
      <c r="M10" s="116"/>
      <c r="N10" s="79"/>
      <c r="O10" s="88"/>
      <c r="P10" s="91"/>
      <c r="Q10" s="93" t="s">
        <v>52</v>
      </c>
      <c r="R10" s="27" t="s">
        <v>32</v>
      </c>
      <c r="S10" s="80"/>
      <c r="T10" s="81"/>
      <c r="U10" s="45"/>
    </row>
    <row r="11" spans="2:21" ht="16.5" customHeight="1" thickBot="1">
      <c r="B11" s="137"/>
      <c r="C11" s="138"/>
      <c r="D11" s="138"/>
      <c r="E11" s="138"/>
      <c r="F11" s="138"/>
      <c r="G11" s="139"/>
      <c r="H11" s="111"/>
      <c r="I11" s="112"/>
      <c r="J11" s="112"/>
      <c r="K11" s="112"/>
      <c r="L11" s="112"/>
      <c r="M11" s="116"/>
      <c r="N11" s="79"/>
      <c r="O11" s="89"/>
      <c r="P11" s="92"/>
      <c r="Q11" s="94"/>
      <c r="R11" s="29" t="s">
        <v>40</v>
      </c>
      <c r="S11" s="46"/>
      <c r="T11" s="82"/>
      <c r="U11" s="47"/>
    </row>
    <row r="12" spans="2:21" ht="16.5" customHeight="1" thickTop="1">
      <c r="B12" s="137"/>
      <c r="C12" s="138"/>
      <c r="D12" s="138"/>
      <c r="E12" s="138"/>
      <c r="F12" s="138"/>
      <c r="G12" s="139"/>
      <c r="H12" s="111"/>
      <c r="I12" s="112"/>
      <c r="J12" s="112"/>
      <c r="K12" s="112"/>
      <c r="L12" s="112"/>
      <c r="M12" s="116"/>
      <c r="N12" s="79"/>
      <c r="O12" s="121" t="s">
        <v>114</v>
      </c>
      <c r="P12" s="124" t="s">
        <v>48</v>
      </c>
      <c r="Q12" s="98" t="s">
        <v>49</v>
      </c>
      <c r="R12" s="27" t="s">
        <v>41</v>
      </c>
      <c r="S12" s="80"/>
      <c r="T12" s="45"/>
      <c r="U12" s="45"/>
    </row>
    <row r="13" spans="2:21" ht="16.5" customHeight="1" thickBot="1">
      <c r="B13" s="137"/>
      <c r="C13" s="138"/>
      <c r="D13" s="138"/>
      <c r="E13" s="138"/>
      <c r="F13" s="138"/>
      <c r="G13" s="139"/>
      <c r="H13" s="111"/>
      <c r="I13" s="112"/>
      <c r="J13" s="112"/>
      <c r="K13" s="112"/>
      <c r="L13" s="112"/>
      <c r="M13" s="116"/>
      <c r="N13" s="79"/>
      <c r="O13" s="122"/>
      <c r="P13" s="91"/>
      <c r="Q13" s="100"/>
      <c r="R13" s="29" t="s">
        <v>33</v>
      </c>
      <c r="S13" s="46"/>
      <c r="T13" s="47"/>
      <c r="U13" s="47"/>
    </row>
    <row r="14" spans="2:21" ht="16.5" customHeight="1" thickTop="1">
      <c r="B14" s="137"/>
      <c r="C14" s="138"/>
      <c r="D14" s="138"/>
      <c r="E14" s="138"/>
      <c r="F14" s="138"/>
      <c r="G14" s="139"/>
      <c r="H14" s="111"/>
      <c r="I14" s="112"/>
      <c r="J14" s="112"/>
      <c r="K14" s="112"/>
      <c r="L14" s="112"/>
      <c r="M14" s="116"/>
      <c r="N14" s="79"/>
      <c r="O14" s="122"/>
      <c r="P14" s="91"/>
      <c r="Q14" s="98" t="s">
        <v>50</v>
      </c>
      <c r="R14" s="27" t="s">
        <v>28</v>
      </c>
      <c r="S14" s="80"/>
      <c r="T14" s="45"/>
      <c r="U14" s="45"/>
    </row>
    <row r="15" spans="2:21" ht="16.5" customHeight="1" thickBot="1">
      <c r="B15" s="137"/>
      <c r="C15" s="138"/>
      <c r="D15" s="138"/>
      <c r="E15" s="138"/>
      <c r="F15" s="138"/>
      <c r="G15" s="139"/>
      <c r="H15" s="111"/>
      <c r="I15" s="112"/>
      <c r="J15" s="112"/>
      <c r="K15" s="112"/>
      <c r="L15" s="112"/>
      <c r="M15" s="116"/>
      <c r="N15" s="79"/>
      <c r="O15" s="122"/>
      <c r="P15" s="91"/>
      <c r="Q15" s="100"/>
      <c r="R15" s="29" t="s">
        <v>117</v>
      </c>
      <c r="S15" s="46"/>
      <c r="T15" s="47"/>
      <c r="U15" s="47"/>
    </row>
    <row r="16" spans="2:21" ht="16.5" customHeight="1" thickBot="1" thickTop="1">
      <c r="B16" s="140"/>
      <c r="C16" s="141"/>
      <c r="D16" s="141"/>
      <c r="E16" s="141"/>
      <c r="F16" s="141"/>
      <c r="G16" s="142"/>
      <c r="H16" s="143"/>
      <c r="I16" s="144"/>
      <c r="J16" s="144"/>
      <c r="K16" s="144"/>
      <c r="L16" s="144"/>
      <c r="M16" s="145"/>
      <c r="N16" s="79"/>
      <c r="O16" s="122"/>
      <c r="P16" s="91"/>
      <c r="Q16" s="98" t="s">
        <v>51</v>
      </c>
      <c r="R16" s="27" t="s">
        <v>30</v>
      </c>
      <c r="S16" s="80"/>
      <c r="T16" s="45"/>
      <c r="U16" s="45"/>
    </row>
    <row r="17" spans="2:21" ht="16.5" customHeight="1" thickBot="1" thickTop="1">
      <c r="B17" s="146" t="s">
        <v>59</v>
      </c>
      <c r="C17" s="147"/>
      <c r="D17" s="147"/>
      <c r="E17" s="147"/>
      <c r="F17" s="147"/>
      <c r="G17" s="148"/>
      <c r="H17" s="146" t="s">
        <v>60</v>
      </c>
      <c r="I17" s="147"/>
      <c r="J17" s="147"/>
      <c r="K17" s="147"/>
      <c r="L17" s="147"/>
      <c r="M17" s="148"/>
      <c r="O17" s="122"/>
      <c r="P17" s="91"/>
      <c r="Q17" s="100"/>
      <c r="R17" s="29" t="s">
        <v>84</v>
      </c>
      <c r="S17" s="46"/>
      <c r="T17" s="47"/>
      <c r="U17" s="47"/>
    </row>
    <row r="18" spans="2:21" ht="16.5" customHeight="1" thickTop="1">
      <c r="B18" s="109"/>
      <c r="C18" s="110"/>
      <c r="D18" s="110"/>
      <c r="E18" s="110"/>
      <c r="F18" s="110"/>
      <c r="G18" s="110"/>
      <c r="H18" s="109"/>
      <c r="I18" s="110"/>
      <c r="J18" s="110"/>
      <c r="K18" s="110"/>
      <c r="L18" s="110"/>
      <c r="M18" s="115"/>
      <c r="O18" s="122"/>
      <c r="P18" s="91"/>
      <c r="Q18" s="98" t="s">
        <v>52</v>
      </c>
      <c r="R18" s="27" t="s">
        <v>31</v>
      </c>
      <c r="S18" s="80"/>
      <c r="T18" s="45"/>
      <c r="U18" s="45"/>
    </row>
    <row r="19" spans="2:21" ht="16.5" customHeight="1" thickBot="1">
      <c r="B19" s="111"/>
      <c r="C19" s="112"/>
      <c r="D19" s="112"/>
      <c r="E19" s="112"/>
      <c r="F19" s="112"/>
      <c r="G19" s="112"/>
      <c r="H19" s="111"/>
      <c r="I19" s="112"/>
      <c r="J19" s="112"/>
      <c r="K19" s="112"/>
      <c r="L19" s="112"/>
      <c r="M19" s="116"/>
      <c r="O19" s="123"/>
      <c r="P19" s="92"/>
      <c r="Q19" s="100"/>
      <c r="R19" s="29" t="s">
        <v>39</v>
      </c>
      <c r="S19" s="46"/>
      <c r="T19" s="47"/>
      <c r="U19" s="47"/>
    </row>
    <row r="20" spans="2:21" ht="16.5" customHeight="1" thickTop="1">
      <c r="B20" s="111"/>
      <c r="C20" s="112"/>
      <c r="D20" s="112"/>
      <c r="E20" s="112"/>
      <c r="F20" s="112"/>
      <c r="G20" s="112"/>
      <c r="H20" s="111"/>
      <c r="I20" s="112"/>
      <c r="J20" s="112"/>
      <c r="K20" s="112"/>
      <c r="L20" s="112"/>
      <c r="M20" s="116"/>
      <c r="O20" s="102" t="s">
        <v>115</v>
      </c>
      <c r="P20" s="105" t="s">
        <v>48</v>
      </c>
      <c r="Q20" s="93" t="s">
        <v>49</v>
      </c>
      <c r="R20" s="27" t="s">
        <v>36</v>
      </c>
      <c r="S20" s="80"/>
      <c r="T20" s="45"/>
      <c r="U20" s="45"/>
    </row>
    <row r="21" spans="2:21" ht="16.5" customHeight="1" thickBot="1">
      <c r="B21" s="111"/>
      <c r="C21" s="112"/>
      <c r="D21" s="112"/>
      <c r="E21" s="112"/>
      <c r="F21" s="112"/>
      <c r="G21" s="112"/>
      <c r="H21" s="111"/>
      <c r="I21" s="112"/>
      <c r="J21" s="112"/>
      <c r="K21" s="112"/>
      <c r="L21" s="112"/>
      <c r="M21" s="116"/>
      <c r="O21" s="103"/>
      <c r="P21" s="106"/>
      <c r="Q21" s="94"/>
      <c r="R21" s="29" t="s">
        <v>34</v>
      </c>
      <c r="S21" s="83"/>
      <c r="T21" s="47"/>
      <c r="U21" s="47"/>
    </row>
    <row r="22" spans="2:21" ht="16.5" customHeight="1" thickTop="1">
      <c r="B22" s="111"/>
      <c r="C22" s="112"/>
      <c r="D22" s="112"/>
      <c r="E22" s="112"/>
      <c r="F22" s="112"/>
      <c r="G22" s="112"/>
      <c r="H22" s="111"/>
      <c r="I22" s="112"/>
      <c r="J22" s="112"/>
      <c r="K22" s="112"/>
      <c r="L22" s="112"/>
      <c r="M22" s="116"/>
      <c r="O22" s="103"/>
      <c r="P22" s="106"/>
      <c r="Q22" s="98" t="s">
        <v>50</v>
      </c>
      <c r="R22" s="27" t="s">
        <v>37</v>
      </c>
      <c r="S22" s="80"/>
      <c r="T22" s="45"/>
      <c r="U22" s="45"/>
    </row>
    <row r="23" spans="2:21" ht="16.5" customHeight="1" thickBot="1">
      <c r="B23" s="111"/>
      <c r="C23" s="112"/>
      <c r="D23" s="112"/>
      <c r="E23" s="112"/>
      <c r="F23" s="112"/>
      <c r="G23" s="112"/>
      <c r="H23" s="111"/>
      <c r="I23" s="112"/>
      <c r="J23" s="112"/>
      <c r="K23" s="112"/>
      <c r="L23" s="112"/>
      <c r="M23" s="116"/>
      <c r="O23" s="104"/>
      <c r="P23" s="107"/>
      <c r="Q23" s="108"/>
      <c r="R23" s="84" t="s">
        <v>83</v>
      </c>
      <c r="S23" s="85"/>
      <c r="T23" s="86"/>
      <c r="U23" s="86"/>
    </row>
    <row r="24" spans="2:21" ht="16.5" customHeight="1" thickTop="1">
      <c r="B24" s="111"/>
      <c r="C24" s="112"/>
      <c r="D24" s="112"/>
      <c r="E24" s="112"/>
      <c r="F24" s="112"/>
      <c r="G24" s="112"/>
      <c r="H24" s="111"/>
      <c r="I24" s="112"/>
      <c r="J24" s="112"/>
      <c r="K24" s="112"/>
      <c r="L24" s="112"/>
      <c r="M24" s="116"/>
      <c r="O24" s="87" t="s">
        <v>116</v>
      </c>
      <c r="P24" s="90" t="s">
        <v>48</v>
      </c>
      <c r="Q24" s="97" t="s">
        <v>49</v>
      </c>
      <c r="R24" s="27"/>
      <c r="S24" s="80"/>
      <c r="T24" s="81"/>
      <c r="U24" s="45"/>
    </row>
    <row r="25" spans="2:21" ht="16.5" customHeight="1" thickBot="1">
      <c r="B25" s="111"/>
      <c r="C25" s="112"/>
      <c r="D25" s="112"/>
      <c r="E25" s="112"/>
      <c r="F25" s="112"/>
      <c r="G25" s="112"/>
      <c r="H25" s="111"/>
      <c r="I25" s="112"/>
      <c r="J25" s="112"/>
      <c r="K25" s="112"/>
      <c r="L25" s="112"/>
      <c r="M25" s="116"/>
      <c r="O25" s="88"/>
      <c r="P25" s="91"/>
      <c r="Q25" s="94"/>
      <c r="R25" s="29"/>
      <c r="S25" s="46"/>
      <c r="T25" s="82"/>
      <c r="U25" s="47"/>
    </row>
    <row r="26" spans="2:21" ht="16.5" customHeight="1" thickTop="1">
      <c r="B26" s="111"/>
      <c r="C26" s="112"/>
      <c r="D26" s="112"/>
      <c r="E26" s="112"/>
      <c r="F26" s="112"/>
      <c r="G26" s="112"/>
      <c r="H26" s="111"/>
      <c r="I26" s="112"/>
      <c r="J26" s="112"/>
      <c r="K26" s="112"/>
      <c r="L26" s="112"/>
      <c r="M26" s="116"/>
      <c r="O26" s="88"/>
      <c r="P26" s="91"/>
      <c r="Q26" s="98" t="s">
        <v>50</v>
      </c>
      <c r="R26" s="27"/>
      <c r="S26" s="80"/>
      <c r="T26" s="81"/>
      <c r="U26" s="45"/>
    </row>
    <row r="27" spans="2:21" ht="16.5" customHeight="1" thickBot="1">
      <c r="B27" s="111"/>
      <c r="C27" s="112"/>
      <c r="D27" s="112"/>
      <c r="E27" s="112"/>
      <c r="F27" s="112"/>
      <c r="G27" s="112"/>
      <c r="H27" s="111"/>
      <c r="I27" s="112"/>
      <c r="J27" s="112"/>
      <c r="K27" s="112"/>
      <c r="L27" s="112"/>
      <c r="M27" s="116"/>
      <c r="O27" s="88"/>
      <c r="P27" s="91"/>
      <c r="Q27" s="99"/>
      <c r="R27" s="29"/>
      <c r="S27" s="46"/>
      <c r="T27" s="82"/>
      <c r="U27" s="47"/>
    </row>
    <row r="28" spans="2:21" ht="16.5" customHeight="1" thickTop="1">
      <c r="B28" s="111"/>
      <c r="C28" s="112"/>
      <c r="D28" s="112"/>
      <c r="E28" s="112"/>
      <c r="F28" s="112"/>
      <c r="G28" s="112"/>
      <c r="H28" s="111"/>
      <c r="I28" s="112"/>
      <c r="J28" s="112"/>
      <c r="K28" s="112"/>
      <c r="L28" s="112"/>
      <c r="M28" s="116"/>
      <c r="O28" s="88"/>
      <c r="P28" s="91"/>
      <c r="Q28" s="98" t="s">
        <v>51</v>
      </c>
      <c r="R28" s="27"/>
      <c r="S28" s="80"/>
      <c r="T28" s="81"/>
      <c r="U28" s="45"/>
    </row>
    <row r="29" spans="2:21" ht="16.5" customHeight="1" thickBot="1">
      <c r="B29" s="113"/>
      <c r="C29" s="114"/>
      <c r="D29" s="114"/>
      <c r="E29" s="114"/>
      <c r="F29" s="114"/>
      <c r="G29" s="114"/>
      <c r="H29" s="113"/>
      <c r="I29" s="114"/>
      <c r="J29" s="114"/>
      <c r="K29" s="114"/>
      <c r="L29" s="114"/>
      <c r="M29" s="117"/>
      <c r="O29" s="88"/>
      <c r="P29" s="91"/>
      <c r="Q29" s="100"/>
      <c r="R29" s="29"/>
      <c r="S29" s="46"/>
      <c r="T29" s="82"/>
      <c r="U29" s="47"/>
    </row>
    <row r="30" spans="15:21" ht="16.5" customHeight="1" thickTop="1">
      <c r="O30" s="88"/>
      <c r="P30" s="91"/>
      <c r="Q30" s="93" t="s">
        <v>52</v>
      </c>
      <c r="R30" s="27"/>
      <c r="S30" s="80"/>
      <c r="T30" s="81"/>
      <c r="U30" s="45"/>
    </row>
    <row r="31" spans="15:21" ht="13.5" thickBot="1">
      <c r="O31" s="95"/>
      <c r="P31" s="96"/>
      <c r="Q31" s="101"/>
      <c r="R31" s="29"/>
      <c r="S31" s="46"/>
      <c r="T31" s="82"/>
      <c r="U31" s="47"/>
    </row>
    <row r="32" ht="13.5" thickTop="1"/>
  </sheetData>
  <sheetProtection/>
  <mergeCells count="32">
    <mergeCell ref="H4:M4"/>
    <mergeCell ref="B5:G16"/>
    <mergeCell ref="H5:M16"/>
    <mergeCell ref="B17:G17"/>
    <mergeCell ref="H17:M17"/>
    <mergeCell ref="B18:G29"/>
    <mergeCell ref="H18:M29"/>
    <mergeCell ref="O2:U2"/>
    <mergeCell ref="Q4:Q5"/>
    <mergeCell ref="Q6:Q7"/>
    <mergeCell ref="Q8:Q9"/>
    <mergeCell ref="O12:O19"/>
    <mergeCell ref="P12:P19"/>
    <mergeCell ref="B2:M2"/>
    <mergeCell ref="B4:G4"/>
    <mergeCell ref="Q14:Q15"/>
    <mergeCell ref="Q16:Q17"/>
    <mergeCell ref="Q18:Q19"/>
    <mergeCell ref="O20:O23"/>
    <mergeCell ref="P20:P23"/>
    <mergeCell ref="Q20:Q21"/>
    <mergeCell ref="Q22:Q23"/>
    <mergeCell ref="O4:O11"/>
    <mergeCell ref="P4:P11"/>
    <mergeCell ref="Q10:Q11"/>
    <mergeCell ref="O24:O31"/>
    <mergeCell ref="P24:P31"/>
    <mergeCell ref="Q24:Q25"/>
    <mergeCell ref="Q26:Q27"/>
    <mergeCell ref="Q28:Q29"/>
    <mergeCell ref="Q30:Q31"/>
    <mergeCell ref="Q12:Q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X33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40.28125" style="0" bestFit="1" customWidth="1"/>
    <col min="4" max="15" width="4.8515625" style="0" customWidth="1"/>
  </cols>
  <sheetData>
    <row r="1" ht="16.5" customHeight="1" thickBot="1"/>
    <row r="2" spans="2:23" ht="16.5" customHeight="1" thickBot="1" thickTop="1">
      <c r="B2" s="173" t="s">
        <v>106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5"/>
    </row>
    <row r="3" ht="16.5" customHeight="1" thickBot="1" thickTop="1"/>
    <row r="4" spans="2:3" ht="16.5" customHeight="1" thickBot="1" thickTop="1">
      <c r="B4" s="128" t="s">
        <v>20</v>
      </c>
      <c r="C4" s="130"/>
    </row>
    <row r="5" spans="2:23" ht="16.5" customHeight="1" thickBot="1" thickTop="1">
      <c r="B5" s="11" t="s">
        <v>0</v>
      </c>
      <c r="C5" s="11" t="s">
        <v>1</v>
      </c>
      <c r="D5" s="11" t="s">
        <v>2</v>
      </c>
      <c r="E5" s="11" t="s">
        <v>12</v>
      </c>
      <c r="F5" s="11" t="s">
        <v>13</v>
      </c>
      <c r="G5" s="11" t="s">
        <v>14</v>
      </c>
      <c r="H5" s="11" t="s">
        <v>7</v>
      </c>
      <c r="I5" s="11" t="s">
        <v>6</v>
      </c>
      <c r="J5" s="11" t="s">
        <v>8</v>
      </c>
      <c r="K5" s="11" t="s">
        <v>9</v>
      </c>
      <c r="L5" s="12" t="s">
        <v>4</v>
      </c>
      <c r="M5" s="12" t="s">
        <v>3</v>
      </c>
      <c r="N5" s="12" t="s">
        <v>19</v>
      </c>
      <c r="O5" s="11" t="s">
        <v>5</v>
      </c>
      <c r="Q5" s="176" t="s">
        <v>44</v>
      </c>
      <c r="R5" s="177"/>
      <c r="S5" s="177"/>
      <c r="T5" s="177"/>
      <c r="U5" s="177"/>
      <c r="V5" s="177"/>
      <c r="W5" s="178"/>
    </row>
    <row r="6" spans="2:23" ht="16.5" customHeight="1" thickBot="1" thickTop="1">
      <c r="B6" s="18" t="s">
        <v>26</v>
      </c>
      <c r="C6" s="38" t="s">
        <v>77</v>
      </c>
      <c r="D6" s="35">
        <v>1</v>
      </c>
      <c r="E6" s="35">
        <v>1</v>
      </c>
      <c r="F6" s="35">
        <v>0</v>
      </c>
      <c r="G6" s="35">
        <v>0</v>
      </c>
      <c r="H6" s="35">
        <v>2</v>
      </c>
      <c r="I6" s="35">
        <v>2</v>
      </c>
      <c r="J6" s="35">
        <v>0</v>
      </c>
      <c r="K6" s="35">
        <v>0</v>
      </c>
      <c r="L6" s="35">
        <v>5</v>
      </c>
      <c r="M6" s="35">
        <f>U9</f>
        <v>87</v>
      </c>
      <c r="N6" s="35">
        <f>U10</f>
        <v>35</v>
      </c>
      <c r="O6" s="20">
        <f>(E6*3)+(F6*2)+(G6)+(I6*3)+(J6*2)+(K6)+(L6)</f>
        <v>14</v>
      </c>
      <c r="Q6" s="26" t="s">
        <v>45</v>
      </c>
      <c r="R6" s="26" t="s">
        <v>46</v>
      </c>
      <c r="S6" s="26" t="s">
        <v>47</v>
      </c>
      <c r="T6" s="19" t="s">
        <v>56</v>
      </c>
      <c r="U6" s="19" t="s">
        <v>57</v>
      </c>
      <c r="V6" s="19" t="s">
        <v>53</v>
      </c>
      <c r="W6" s="19" t="s">
        <v>54</v>
      </c>
    </row>
    <row r="7" spans="2:23" ht="16.5" customHeight="1" thickBot="1" thickTop="1">
      <c r="B7" s="18" t="s">
        <v>27</v>
      </c>
      <c r="C7" s="38" t="s">
        <v>78</v>
      </c>
      <c r="D7" s="35">
        <v>1</v>
      </c>
      <c r="E7" s="35">
        <v>0</v>
      </c>
      <c r="F7" s="35">
        <v>0</v>
      </c>
      <c r="G7" s="35">
        <v>1</v>
      </c>
      <c r="H7" s="35">
        <v>2</v>
      </c>
      <c r="I7" s="35">
        <v>0</v>
      </c>
      <c r="J7" s="35">
        <v>0</v>
      </c>
      <c r="K7" s="35">
        <v>2</v>
      </c>
      <c r="L7" s="35">
        <v>5</v>
      </c>
      <c r="M7" s="35">
        <f>U10</f>
        <v>35</v>
      </c>
      <c r="N7" s="35">
        <f>U9</f>
        <v>87</v>
      </c>
      <c r="O7" s="20">
        <f>(E7*3)+(F7*2)+(G7)+(I7*3)+(J7*2)+(K7)+(L7)</f>
        <v>8</v>
      </c>
      <c r="Q7" s="90" t="s">
        <v>55</v>
      </c>
      <c r="R7" s="90" t="s">
        <v>48</v>
      </c>
      <c r="S7" s="165" t="s">
        <v>49</v>
      </c>
      <c r="T7" s="27" t="s">
        <v>41</v>
      </c>
      <c r="U7" s="32">
        <v>50</v>
      </c>
      <c r="V7" s="57">
        <v>25</v>
      </c>
      <c r="W7" s="33">
        <f aca="true" t="shared" si="0" ref="W7:W20">U7-V7</f>
        <v>25</v>
      </c>
    </row>
    <row r="8" spans="2:24" ht="16.5" customHeight="1" thickBot="1" thickTop="1">
      <c r="B8" s="18" t="s">
        <v>28</v>
      </c>
      <c r="C8" s="38" t="s">
        <v>61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20">
        <f>(E8*3)+(F8*2)+(G8)+(I8*3)+(J8*2)+(K8)+(L8)</f>
        <v>0</v>
      </c>
      <c r="Q8" s="91"/>
      <c r="R8" s="91"/>
      <c r="S8" s="166"/>
      <c r="T8" s="29" t="s">
        <v>84</v>
      </c>
      <c r="U8" s="44">
        <v>90</v>
      </c>
      <c r="V8" s="58">
        <v>36</v>
      </c>
      <c r="W8" s="42">
        <f t="shared" si="0"/>
        <v>54</v>
      </c>
      <c r="X8" s="25"/>
    </row>
    <row r="9" spans="2:23" ht="16.5" customHeight="1" thickBot="1" thickTop="1">
      <c r="B9" s="18" t="s">
        <v>29</v>
      </c>
      <c r="C9" s="38" t="s">
        <v>43</v>
      </c>
      <c r="D9" s="35">
        <v>1</v>
      </c>
      <c r="E9" s="35">
        <v>1</v>
      </c>
      <c r="F9" s="35">
        <v>0</v>
      </c>
      <c r="G9" s="35">
        <v>0</v>
      </c>
      <c r="H9" s="35">
        <v>2</v>
      </c>
      <c r="I9" s="35">
        <v>2</v>
      </c>
      <c r="J9" s="35">
        <v>0</v>
      </c>
      <c r="K9" s="35">
        <v>0</v>
      </c>
      <c r="L9" s="35">
        <v>5</v>
      </c>
      <c r="M9" s="35">
        <f>U15</f>
        <v>90</v>
      </c>
      <c r="N9" s="35">
        <f>U16</f>
        <v>39</v>
      </c>
      <c r="O9" s="20">
        <f>(E9*3)+(F9*2)+(G9)+(I9*3)+(J9*2)+(K9)+(L9)</f>
        <v>14</v>
      </c>
      <c r="Q9" s="91"/>
      <c r="R9" s="91"/>
      <c r="S9" s="98" t="s">
        <v>50</v>
      </c>
      <c r="T9" s="27" t="s">
        <v>26</v>
      </c>
      <c r="U9" s="41">
        <v>87</v>
      </c>
      <c r="V9" s="55">
        <v>43</v>
      </c>
      <c r="W9" s="43">
        <f t="shared" si="0"/>
        <v>44</v>
      </c>
    </row>
    <row r="10" spans="2:23" ht="16.5" customHeight="1" thickBot="1" thickTop="1">
      <c r="B10" s="18" t="s">
        <v>76</v>
      </c>
      <c r="C10" s="38" t="s">
        <v>79</v>
      </c>
      <c r="D10" s="35">
        <v>1</v>
      </c>
      <c r="E10" s="35">
        <v>0</v>
      </c>
      <c r="F10" s="35">
        <v>0</v>
      </c>
      <c r="G10" s="35">
        <v>1</v>
      </c>
      <c r="H10" s="35">
        <v>2</v>
      </c>
      <c r="I10" s="35">
        <v>0</v>
      </c>
      <c r="J10" s="35">
        <v>0</v>
      </c>
      <c r="K10" s="35">
        <v>2</v>
      </c>
      <c r="L10" s="35">
        <v>5</v>
      </c>
      <c r="M10" s="35">
        <f>U16</f>
        <v>39</v>
      </c>
      <c r="N10" s="35">
        <f>U15</f>
        <v>90</v>
      </c>
      <c r="O10" s="20">
        <f>(E10*3)+(F10*2)+(G10)+(I10*3)+(J10*2)+(K10)+(L10)</f>
        <v>8</v>
      </c>
      <c r="Q10" s="91"/>
      <c r="R10" s="91"/>
      <c r="S10" s="99"/>
      <c r="T10" s="29" t="s">
        <v>27</v>
      </c>
      <c r="U10" s="30">
        <v>35</v>
      </c>
      <c r="V10" s="56">
        <v>10</v>
      </c>
      <c r="W10" s="31">
        <f t="shared" si="0"/>
        <v>25</v>
      </c>
    </row>
    <row r="11" spans="2:23" ht="16.5" customHeight="1" thickBot="1" thickTop="1">
      <c r="B11" s="3"/>
      <c r="C11" s="3"/>
      <c r="D11" s="1"/>
      <c r="E11" s="22"/>
      <c r="F11" s="22"/>
      <c r="G11" s="22"/>
      <c r="H11" s="1"/>
      <c r="I11" s="22"/>
      <c r="J11" s="22"/>
      <c r="K11" s="22"/>
      <c r="L11" s="22"/>
      <c r="M11" s="1"/>
      <c r="N11" s="2"/>
      <c r="O11" s="1"/>
      <c r="Q11" s="91"/>
      <c r="R11" s="91"/>
      <c r="S11" s="98" t="s">
        <v>51</v>
      </c>
      <c r="T11" s="27" t="s">
        <v>35</v>
      </c>
      <c r="U11" s="32">
        <v>55</v>
      </c>
      <c r="V11" s="57">
        <v>31</v>
      </c>
      <c r="W11" s="33">
        <f t="shared" si="0"/>
        <v>24</v>
      </c>
    </row>
    <row r="12" spans="2:23" ht="16.5" customHeight="1" thickBot="1" thickTop="1">
      <c r="B12" s="131" t="s">
        <v>24</v>
      </c>
      <c r="C12" s="133"/>
      <c r="Q12" s="92"/>
      <c r="R12" s="92"/>
      <c r="S12" s="100"/>
      <c r="T12" s="29" t="s">
        <v>38</v>
      </c>
      <c r="U12" s="44">
        <v>58</v>
      </c>
      <c r="V12" s="58">
        <v>33</v>
      </c>
      <c r="W12" s="42">
        <f t="shared" si="0"/>
        <v>25</v>
      </c>
    </row>
    <row r="13" spans="2:23" ht="16.5" customHeight="1" thickBot="1" thickTop="1">
      <c r="B13" s="11" t="s">
        <v>0</v>
      </c>
      <c r="C13" s="11" t="s">
        <v>1</v>
      </c>
      <c r="D13" s="11" t="s">
        <v>2</v>
      </c>
      <c r="E13" s="11" t="s">
        <v>12</v>
      </c>
      <c r="F13" s="11" t="s">
        <v>13</v>
      </c>
      <c r="G13" s="11" t="s">
        <v>14</v>
      </c>
      <c r="H13" s="11" t="s">
        <v>7</v>
      </c>
      <c r="I13" s="11" t="s">
        <v>6</v>
      </c>
      <c r="J13" s="11" t="s">
        <v>8</v>
      </c>
      <c r="K13" s="11" t="s">
        <v>9</v>
      </c>
      <c r="L13" s="12" t="s">
        <v>4</v>
      </c>
      <c r="M13" s="12" t="s">
        <v>3</v>
      </c>
      <c r="N13" s="12" t="s">
        <v>19</v>
      </c>
      <c r="O13" s="13" t="s">
        <v>5</v>
      </c>
      <c r="Q13" s="124" t="s">
        <v>58</v>
      </c>
      <c r="R13" s="124" t="s">
        <v>48</v>
      </c>
      <c r="S13" s="165" t="s">
        <v>49</v>
      </c>
      <c r="T13" s="27" t="s">
        <v>40</v>
      </c>
      <c r="U13" s="32">
        <v>66</v>
      </c>
      <c r="V13" s="33">
        <v>28</v>
      </c>
      <c r="W13" s="33">
        <f t="shared" si="0"/>
        <v>38</v>
      </c>
    </row>
    <row r="14" spans="2:23" ht="16.5" customHeight="1" thickBot="1" thickTop="1">
      <c r="B14" s="39" t="s">
        <v>40</v>
      </c>
      <c r="C14" s="38" t="s">
        <v>80</v>
      </c>
      <c r="D14" s="37">
        <v>1</v>
      </c>
      <c r="E14" s="35">
        <v>0</v>
      </c>
      <c r="F14" s="35">
        <v>0</v>
      </c>
      <c r="G14" s="35">
        <v>2</v>
      </c>
      <c r="H14" s="35">
        <v>2</v>
      </c>
      <c r="I14" s="35">
        <v>0</v>
      </c>
      <c r="J14" s="35">
        <v>0</v>
      </c>
      <c r="K14" s="35">
        <v>2</v>
      </c>
      <c r="L14" s="35">
        <v>4</v>
      </c>
      <c r="M14" s="35">
        <f>U13</f>
        <v>66</v>
      </c>
      <c r="N14" s="35">
        <f>U14</f>
        <v>85</v>
      </c>
      <c r="O14" s="20">
        <f>(E14*3)+(F14*2)+(G14)+(I14*3)+(J14*2)+(K14)+L14</f>
        <v>8</v>
      </c>
      <c r="Q14" s="91"/>
      <c r="R14" s="91"/>
      <c r="S14" s="166"/>
      <c r="T14" s="29" t="s">
        <v>31</v>
      </c>
      <c r="U14" s="44">
        <v>85</v>
      </c>
      <c r="V14" s="42">
        <v>39</v>
      </c>
      <c r="W14" s="42">
        <f t="shared" si="0"/>
        <v>46</v>
      </c>
    </row>
    <row r="15" spans="2:23" ht="16.5" customHeight="1" thickBot="1" thickTop="1">
      <c r="B15" s="38" t="s">
        <v>31</v>
      </c>
      <c r="C15" s="38" t="s">
        <v>42</v>
      </c>
      <c r="D15" s="37">
        <v>1</v>
      </c>
      <c r="E15" s="35">
        <v>1</v>
      </c>
      <c r="F15" s="35">
        <v>0</v>
      </c>
      <c r="G15" s="35">
        <v>0</v>
      </c>
      <c r="H15" s="35">
        <v>2</v>
      </c>
      <c r="I15" s="35">
        <v>2</v>
      </c>
      <c r="J15" s="35">
        <v>0</v>
      </c>
      <c r="K15" s="35">
        <v>0</v>
      </c>
      <c r="L15" s="35">
        <v>5</v>
      </c>
      <c r="M15" s="35">
        <f>U14</f>
        <v>85</v>
      </c>
      <c r="N15" s="35">
        <f>U13</f>
        <v>66</v>
      </c>
      <c r="O15" s="20">
        <f>(E15*3)+(F15*2)+(G15)+(I15*3)+(J15*2)+(K15)+L15</f>
        <v>14</v>
      </c>
      <c r="Q15" s="91"/>
      <c r="R15" s="91"/>
      <c r="S15" s="98" t="s">
        <v>50</v>
      </c>
      <c r="T15" s="27" t="s">
        <v>29</v>
      </c>
      <c r="U15" s="41">
        <v>90</v>
      </c>
      <c r="V15" s="43">
        <v>38</v>
      </c>
      <c r="W15" s="43">
        <f t="shared" si="0"/>
        <v>52</v>
      </c>
    </row>
    <row r="16" spans="2:23" ht="16.5" customHeight="1" thickBot="1" thickTop="1">
      <c r="B16" s="38" t="s">
        <v>32</v>
      </c>
      <c r="C16" s="38" t="s">
        <v>81</v>
      </c>
      <c r="D16" s="37">
        <v>1</v>
      </c>
      <c r="E16" s="35">
        <v>1</v>
      </c>
      <c r="F16" s="35">
        <v>0</v>
      </c>
      <c r="G16" s="35">
        <v>0</v>
      </c>
      <c r="H16" s="35">
        <v>2</v>
      </c>
      <c r="I16" s="35">
        <v>1</v>
      </c>
      <c r="J16" s="35">
        <v>0</v>
      </c>
      <c r="K16" s="35">
        <v>1</v>
      </c>
      <c r="L16" s="35">
        <v>5</v>
      </c>
      <c r="M16" s="35">
        <f>U17</f>
        <v>72</v>
      </c>
      <c r="N16" s="35">
        <f>U18</f>
        <v>70</v>
      </c>
      <c r="O16" s="20">
        <f>(E16*3)+(F16*2)+(G16)+(I16*3)+(J16*2)+(K16)+L16</f>
        <v>12</v>
      </c>
      <c r="Q16" s="91"/>
      <c r="R16" s="91"/>
      <c r="S16" s="100"/>
      <c r="T16" s="29" t="s">
        <v>76</v>
      </c>
      <c r="U16" s="30">
        <v>39</v>
      </c>
      <c r="V16" s="31">
        <v>16</v>
      </c>
      <c r="W16" s="31">
        <f t="shared" si="0"/>
        <v>23</v>
      </c>
    </row>
    <row r="17" spans="2:23" ht="16.5" customHeight="1" thickBot="1" thickTop="1">
      <c r="B17" s="38" t="s">
        <v>39</v>
      </c>
      <c r="C17" s="38" t="s">
        <v>82</v>
      </c>
      <c r="D17" s="37">
        <v>1</v>
      </c>
      <c r="E17" s="35">
        <v>0</v>
      </c>
      <c r="F17" s="35">
        <v>0</v>
      </c>
      <c r="G17" s="35">
        <v>1</v>
      </c>
      <c r="H17" s="35">
        <v>2</v>
      </c>
      <c r="I17" s="35">
        <v>1</v>
      </c>
      <c r="J17" s="35">
        <v>0</v>
      </c>
      <c r="K17" s="35">
        <v>1</v>
      </c>
      <c r="L17" s="35">
        <v>5</v>
      </c>
      <c r="M17" s="35">
        <f>U18</f>
        <v>70</v>
      </c>
      <c r="N17" s="35">
        <f>U17</f>
        <v>72</v>
      </c>
      <c r="O17" s="20">
        <f>(E17*3)+(F17*2)+(G17)+(I17*3)+(J17*2)+(K17)+L17</f>
        <v>10</v>
      </c>
      <c r="Q17" s="91"/>
      <c r="R17" s="91"/>
      <c r="S17" s="165" t="s">
        <v>51</v>
      </c>
      <c r="T17" s="27" t="s">
        <v>32</v>
      </c>
      <c r="U17" s="41">
        <v>72</v>
      </c>
      <c r="V17" s="33">
        <v>38</v>
      </c>
      <c r="W17" s="43">
        <f t="shared" si="0"/>
        <v>34</v>
      </c>
    </row>
    <row r="18" spans="17:23" ht="16.5" customHeight="1" thickBot="1" thickTop="1">
      <c r="Q18" s="91"/>
      <c r="R18" s="91"/>
      <c r="S18" s="166"/>
      <c r="T18" s="29" t="s">
        <v>39</v>
      </c>
      <c r="U18" s="46">
        <v>70</v>
      </c>
      <c r="V18" s="42">
        <v>39</v>
      </c>
      <c r="W18" s="31">
        <f t="shared" si="0"/>
        <v>31</v>
      </c>
    </row>
    <row r="19" spans="2:23" ht="16.5" customHeight="1" thickBot="1" thickTop="1">
      <c r="B19" s="170" t="s">
        <v>59</v>
      </c>
      <c r="C19" s="171"/>
      <c r="Q19" s="91"/>
      <c r="R19" s="91"/>
      <c r="S19" s="165" t="s">
        <v>52</v>
      </c>
      <c r="T19" s="27" t="s">
        <v>34</v>
      </c>
      <c r="U19" s="32">
        <v>38</v>
      </c>
      <c r="V19" s="33">
        <v>21</v>
      </c>
      <c r="W19" s="33">
        <f t="shared" si="0"/>
        <v>17</v>
      </c>
    </row>
    <row r="20" spans="2:23" ht="16.5" customHeight="1" thickBot="1" thickTop="1">
      <c r="B20" s="11" t="s">
        <v>0</v>
      </c>
      <c r="C20" s="11" t="s">
        <v>1</v>
      </c>
      <c r="D20" s="11" t="s">
        <v>2</v>
      </c>
      <c r="E20" s="11" t="s">
        <v>12</v>
      </c>
      <c r="F20" s="11" t="s">
        <v>13</v>
      </c>
      <c r="G20" s="11" t="s">
        <v>14</v>
      </c>
      <c r="H20" s="11" t="s">
        <v>7</v>
      </c>
      <c r="I20" s="11" t="s">
        <v>6</v>
      </c>
      <c r="J20" s="11" t="s">
        <v>8</v>
      </c>
      <c r="K20" s="11" t="s">
        <v>9</v>
      </c>
      <c r="L20" s="12" t="s">
        <v>4</v>
      </c>
      <c r="M20" s="12" t="s">
        <v>3</v>
      </c>
      <c r="N20" s="12" t="s">
        <v>19</v>
      </c>
      <c r="O20" s="13" t="s">
        <v>5</v>
      </c>
      <c r="Q20" s="92"/>
      <c r="R20" s="92"/>
      <c r="S20" s="166"/>
      <c r="T20" s="29" t="s">
        <v>36</v>
      </c>
      <c r="U20" s="44">
        <v>65</v>
      </c>
      <c r="V20" s="42">
        <v>35</v>
      </c>
      <c r="W20" s="42">
        <f t="shared" si="0"/>
        <v>30</v>
      </c>
    </row>
    <row r="21" spans="2:23" ht="16.5" customHeight="1" thickBot="1" thickTop="1">
      <c r="B21" s="36" t="s">
        <v>33</v>
      </c>
      <c r="C21" s="38" t="s">
        <v>91</v>
      </c>
      <c r="D21" s="37">
        <v>1</v>
      </c>
      <c r="E21" s="35">
        <v>0</v>
      </c>
      <c r="F21" s="35">
        <v>0</v>
      </c>
      <c r="G21" s="35">
        <v>1</v>
      </c>
      <c r="H21" s="35">
        <v>2</v>
      </c>
      <c r="I21" s="35">
        <v>0</v>
      </c>
      <c r="J21" s="35">
        <v>0</v>
      </c>
      <c r="K21" s="35">
        <v>2</v>
      </c>
      <c r="L21" s="35">
        <v>5</v>
      </c>
      <c r="M21" s="35">
        <f>U21</f>
        <v>40</v>
      </c>
      <c r="N21" s="35">
        <f>U22</f>
        <v>63</v>
      </c>
      <c r="O21" s="20">
        <f aca="true" t="shared" si="1" ref="O21:O26">(E21*3)+(F21*2)+(G21)+(I21*3)+(J21*2)+(K21)+L21</f>
        <v>8</v>
      </c>
      <c r="Q21" s="105" t="s">
        <v>85</v>
      </c>
      <c r="R21" s="105" t="s">
        <v>48</v>
      </c>
      <c r="S21" s="165" t="s">
        <v>49</v>
      </c>
      <c r="T21" s="27" t="s">
        <v>33</v>
      </c>
      <c r="U21" s="32">
        <v>40</v>
      </c>
      <c r="V21" s="33">
        <v>22</v>
      </c>
      <c r="W21" s="33">
        <f>U21-V21</f>
        <v>18</v>
      </c>
    </row>
    <row r="22" spans="2:23" ht="16.5" customHeight="1" thickBot="1" thickTop="1">
      <c r="B22" s="36" t="s">
        <v>35</v>
      </c>
      <c r="C22" s="38" t="s">
        <v>92</v>
      </c>
      <c r="D22" s="37">
        <v>1</v>
      </c>
      <c r="E22" s="35">
        <v>0</v>
      </c>
      <c r="F22" s="35">
        <v>0</v>
      </c>
      <c r="G22" s="35">
        <v>1</v>
      </c>
      <c r="H22" s="35">
        <v>2</v>
      </c>
      <c r="I22" s="35">
        <v>0</v>
      </c>
      <c r="J22" s="35">
        <v>0</v>
      </c>
      <c r="K22" s="35">
        <v>2</v>
      </c>
      <c r="L22" s="35">
        <v>5</v>
      </c>
      <c r="M22" s="35">
        <f>U11</f>
        <v>55</v>
      </c>
      <c r="N22" s="35">
        <f>U12</f>
        <v>58</v>
      </c>
      <c r="O22" s="20">
        <f t="shared" si="1"/>
        <v>8</v>
      </c>
      <c r="Q22" s="106"/>
      <c r="R22" s="106"/>
      <c r="S22" s="166"/>
      <c r="T22" s="29" t="s">
        <v>30</v>
      </c>
      <c r="U22" s="44">
        <v>63</v>
      </c>
      <c r="V22" s="42">
        <v>35</v>
      </c>
      <c r="W22" s="42">
        <f>U22-V22</f>
        <v>28</v>
      </c>
    </row>
    <row r="23" spans="2:23" ht="16.5" customHeight="1" thickBot="1" thickTop="1">
      <c r="B23" s="36" t="s">
        <v>30</v>
      </c>
      <c r="C23" s="38" t="s">
        <v>88</v>
      </c>
      <c r="D23" s="37">
        <v>1</v>
      </c>
      <c r="E23" s="35">
        <v>1</v>
      </c>
      <c r="F23" s="35">
        <v>0</v>
      </c>
      <c r="G23" s="35">
        <v>0</v>
      </c>
      <c r="H23" s="35">
        <v>2</v>
      </c>
      <c r="I23" s="35">
        <v>2</v>
      </c>
      <c r="J23" s="35">
        <v>0</v>
      </c>
      <c r="K23" s="35">
        <v>0</v>
      </c>
      <c r="L23" s="35">
        <v>5</v>
      </c>
      <c r="M23" s="35">
        <f>U22</f>
        <v>63</v>
      </c>
      <c r="N23" s="35">
        <f>U21</f>
        <v>40</v>
      </c>
      <c r="O23" s="20">
        <f t="shared" si="1"/>
        <v>14</v>
      </c>
      <c r="Q23" s="106"/>
      <c r="R23" s="106"/>
      <c r="S23" s="98" t="s">
        <v>50</v>
      </c>
      <c r="T23" s="27" t="s">
        <v>37</v>
      </c>
      <c r="U23" s="41">
        <v>66</v>
      </c>
      <c r="V23" s="43">
        <v>41</v>
      </c>
      <c r="W23" s="43">
        <f>U23-V23</f>
        <v>25</v>
      </c>
    </row>
    <row r="24" spans="2:23" ht="16.5" customHeight="1" thickBot="1" thickTop="1">
      <c r="B24" s="36" t="s">
        <v>41</v>
      </c>
      <c r="C24" s="38" t="s">
        <v>89</v>
      </c>
      <c r="D24" s="37">
        <v>1</v>
      </c>
      <c r="E24" s="35">
        <v>0</v>
      </c>
      <c r="F24" s="35">
        <v>0</v>
      </c>
      <c r="G24" s="35">
        <v>1</v>
      </c>
      <c r="H24" s="35">
        <v>2</v>
      </c>
      <c r="I24" s="35">
        <v>0</v>
      </c>
      <c r="J24" s="35">
        <v>0</v>
      </c>
      <c r="K24" s="35">
        <v>2</v>
      </c>
      <c r="L24" s="35">
        <v>3</v>
      </c>
      <c r="M24" s="35">
        <f>U7</f>
        <v>50</v>
      </c>
      <c r="N24" s="35">
        <f>U8</f>
        <v>90</v>
      </c>
      <c r="O24" s="20">
        <f t="shared" si="1"/>
        <v>6</v>
      </c>
      <c r="Q24" s="106"/>
      <c r="R24" s="106"/>
      <c r="S24" s="100"/>
      <c r="T24" s="29" t="s">
        <v>83</v>
      </c>
      <c r="U24" s="30">
        <v>38</v>
      </c>
      <c r="V24" s="31">
        <v>15</v>
      </c>
      <c r="W24" s="31">
        <f>U24-V24</f>
        <v>23</v>
      </c>
    </row>
    <row r="25" spans="2:18" ht="16.5" customHeight="1" thickBot="1" thickTop="1">
      <c r="B25" s="36" t="s">
        <v>38</v>
      </c>
      <c r="C25" s="38" t="s">
        <v>93</v>
      </c>
      <c r="D25" s="37">
        <v>1</v>
      </c>
      <c r="E25" s="35">
        <v>1</v>
      </c>
      <c r="F25" s="35">
        <v>0</v>
      </c>
      <c r="G25" s="35">
        <v>0</v>
      </c>
      <c r="H25" s="35">
        <v>2</v>
      </c>
      <c r="I25" s="35">
        <v>2</v>
      </c>
      <c r="J25" s="35">
        <v>0</v>
      </c>
      <c r="K25" s="35">
        <v>0</v>
      </c>
      <c r="L25" s="35">
        <v>5</v>
      </c>
      <c r="M25" s="35">
        <f>U12</f>
        <v>58</v>
      </c>
      <c r="N25" s="35">
        <f>U11</f>
        <v>55</v>
      </c>
      <c r="O25" s="20">
        <f t="shared" si="1"/>
        <v>14</v>
      </c>
      <c r="Q25" s="53"/>
      <c r="R25" s="53"/>
    </row>
    <row r="26" spans="2:15" ht="16.5" customHeight="1" thickBot="1" thickTop="1">
      <c r="B26" s="36" t="s">
        <v>84</v>
      </c>
      <c r="C26" s="38" t="s">
        <v>90</v>
      </c>
      <c r="D26" s="37">
        <v>1</v>
      </c>
      <c r="E26" s="35">
        <v>1</v>
      </c>
      <c r="F26" s="35">
        <v>0</v>
      </c>
      <c r="G26" s="35">
        <v>0</v>
      </c>
      <c r="H26" s="35">
        <v>2</v>
      </c>
      <c r="I26" s="35">
        <v>2</v>
      </c>
      <c r="J26" s="35">
        <v>0</v>
      </c>
      <c r="K26" s="35">
        <v>0</v>
      </c>
      <c r="L26" s="35">
        <v>4</v>
      </c>
      <c r="M26" s="35">
        <f>U8</f>
        <v>90</v>
      </c>
      <c r="N26" s="35">
        <f>U7</f>
        <v>50</v>
      </c>
      <c r="O26" s="20">
        <f t="shared" si="1"/>
        <v>13</v>
      </c>
    </row>
    <row r="27" ht="16.5" customHeight="1" thickBot="1" thickTop="1"/>
    <row r="28" spans="2:3" ht="16.5" customHeight="1" thickBot="1" thickTop="1">
      <c r="B28" s="168" t="s">
        <v>60</v>
      </c>
      <c r="C28" s="169"/>
    </row>
    <row r="29" spans="2:15" ht="16.5" customHeight="1" thickBot="1" thickTop="1">
      <c r="B29" s="11" t="s">
        <v>0</v>
      </c>
      <c r="C29" s="11" t="s">
        <v>1</v>
      </c>
      <c r="D29" s="11" t="s">
        <v>2</v>
      </c>
      <c r="E29" s="11" t="s">
        <v>12</v>
      </c>
      <c r="F29" s="11" t="s">
        <v>13</v>
      </c>
      <c r="G29" s="11" t="s">
        <v>14</v>
      </c>
      <c r="H29" s="11" t="s">
        <v>7</v>
      </c>
      <c r="I29" s="11" t="s">
        <v>6</v>
      </c>
      <c r="J29" s="11" t="s">
        <v>8</v>
      </c>
      <c r="K29" s="11" t="s">
        <v>9</v>
      </c>
      <c r="L29" s="12" t="s">
        <v>4</v>
      </c>
      <c r="M29" s="12" t="s">
        <v>3</v>
      </c>
      <c r="N29" s="12" t="s">
        <v>19</v>
      </c>
      <c r="O29" s="13" t="s">
        <v>5</v>
      </c>
    </row>
    <row r="30" spans="2:15" ht="16.5" customHeight="1" thickBot="1" thickTop="1">
      <c r="B30" s="36" t="s">
        <v>34</v>
      </c>
      <c r="C30" s="38" t="s">
        <v>94</v>
      </c>
      <c r="D30" s="37">
        <v>1</v>
      </c>
      <c r="E30" s="35">
        <v>0</v>
      </c>
      <c r="F30" s="35">
        <v>0</v>
      </c>
      <c r="G30" s="35">
        <v>1</v>
      </c>
      <c r="H30" s="35">
        <v>2</v>
      </c>
      <c r="I30" s="35">
        <v>0</v>
      </c>
      <c r="J30" s="35">
        <v>0</v>
      </c>
      <c r="K30" s="35">
        <v>2</v>
      </c>
      <c r="L30" s="35">
        <v>5</v>
      </c>
      <c r="M30" s="35">
        <f>U19</f>
        <v>38</v>
      </c>
      <c r="N30" s="35">
        <f>U20</f>
        <v>65</v>
      </c>
      <c r="O30" s="20">
        <f>(E30*3)+(F30*2)+(G30)+(I30*3)+(J30*2)+(K30)+L30</f>
        <v>8</v>
      </c>
    </row>
    <row r="31" spans="2:15" ht="16.5" customHeight="1" thickBot="1" thickTop="1">
      <c r="B31" s="36" t="s">
        <v>36</v>
      </c>
      <c r="C31" s="38" t="s">
        <v>95</v>
      </c>
      <c r="D31" s="37">
        <v>1</v>
      </c>
      <c r="E31" s="35">
        <v>1</v>
      </c>
      <c r="F31" s="35">
        <v>0</v>
      </c>
      <c r="G31" s="35">
        <v>0</v>
      </c>
      <c r="H31" s="35">
        <v>2</v>
      </c>
      <c r="I31" s="35">
        <v>2</v>
      </c>
      <c r="J31" s="35">
        <v>0</v>
      </c>
      <c r="K31" s="35">
        <v>0</v>
      </c>
      <c r="L31" s="35">
        <v>5</v>
      </c>
      <c r="M31" s="35">
        <f>U20</f>
        <v>65</v>
      </c>
      <c r="N31" s="35">
        <f>U19</f>
        <v>38</v>
      </c>
      <c r="O31" s="20">
        <f>(E31*3)+(F31*2)+(G31)+(I31*3)+(J31*2)+(K31)+L31</f>
        <v>14</v>
      </c>
    </row>
    <row r="32" spans="2:15" ht="16.5" customHeight="1" thickBot="1" thickTop="1">
      <c r="B32" s="36" t="s">
        <v>37</v>
      </c>
      <c r="C32" s="38" t="s">
        <v>99</v>
      </c>
      <c r="D32" s="37">
        <v>1</v>
      </c>
      <c r="E32" s="35">
        <v>1</v>
      </c>
      <c r="F32" s="35">
        <v>0</v>
      </c>
      <c r="G32" s="35">
        <v>0</v>
      </c>
      <c r="H32" s="35">
        <v>2</v>
      </c>
      <c r="I32" s="35">
        <v>2</v>
      </c>
      <c r="J32" s="35">
        <v>0</v>
      </c>
      <c r="K32" s="35">
        <v>0</v>
      </c>
      <c r="L32" s="35">
        <v>5</v>
      </c>
      <c r="M32" s="35">
        <f>U23</f>
        <v>66</v>
      </c>
      <c r="N32" s="35">
        <f>U24</f>
        <v>38</v>
      </c>
      <c r="O32" s="20">
        <f>(E32*3)+(F32*2)+(G32)+(I32*3)+(J32*2)+(K32)+L32</f>
        <v>14</v>
      </c>
    </row>
    <row r="33" spans="2:15" ht="16.5" customHeight="1" thickBot="1" thickTop="1">
      <c r="B33" s="36" t="s">
        <v>83</v>
      </c>
      <c r="C33" s="38" t="s">
        <v>96</v>
      </c>
      <c r="D33" s="37">
        <v>1</v>
      </c>
      <c r="E33" s="35">
        <v>0</v>
      </c>
      <c r="F33" s="35">
        <v>0</v>
      </c>
      <c r="G33" s="35">
        <v>1</v>
      </c>
      <c r="H33" s="35">
        <v>2</v>
      </c>
      <c r="I33" s="35">
        <v>0</v>
      </c>
      <c r="J33" s="35">
        <v>0</v>
      </c>
      <c r="K33" s="35">
        <v>2</v>
      </c>
      <c r="L33" s="35">
        <v>5</v>
      </c>
      <c r="M33" s="35">
        <f>U24</f>
        <v>38</v>
      </c>
      <c r="N33" s="35">
        <f>U23</f>
        <v>66</v>
      </c>
      <c r="O33" s="20">
        <f>(E33*3)+(F33*2)+(G33)+(I33*3)+(J33*2)+(K33)+L33</f>
        <v>8</v>
      </c>
    </row>
    <row r="34" ht="13.5" thickTop="1"/>
  </sheetData>
  <sheetProtection/>
  <mergeCells count="21">
    <mergeCell ref="S7:S8"/>
    <mergeCell ref="S9:S10"/>
    <mergeCell ref="B12:C12"/>
    <mergeCell ref="B19:C19"/>
    <mergeCell ref="S19:S20"/>
    <mergeCell ref="S17:S18"/>
    <mergeCell ref="S11:S12"/>
    <mergeCell ref="B2:W2"/>
    <mergeCell ref="B4:C4"/>
    <mergeCell ref="Q5:W5"/>
    <mergeCell ref="Q7:Q12"/>
    <mergeCell ref="R7:R12"/>
    <mergeCell ref="Q21:Q24"/>
    <mergeCell ref="R21:R24"/>
    <mergeCell ref="S21:S22"/>
    <mergeCell ref="S23:S24"/>
    <mergeCell ref="B28:C28"/>
    <mergeCell ref="Q13:Q20"/>
    <mergeCell ref="R13:R20"/>
    <mergeCell ref="S13:S14"/>
    <mergeCell ref="S15:S1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X33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40.28125" style="0" bestFit="1" customWidth="1"/>
    <col min="4" max="15" width="4.8515625" style="0" customWidth="1"/>
  </cols>
  <sheetData>
    <row r="1" ht="16.5" customHeight="1" thickBot="1"/>
    <row r="2" spans="2:23" ht="16.5" customHeight="1" thickBot="1" thickTop="1">
      <c r="B2" s="173" t="s">
        <v>107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5"/>
    </row>
    <row r="3" ht="16.5" customHeight="1" thickBot="1" thickTop="1"/>
    <row r="4" spans="2:3" ht="16.5" customHeight="1" thickBot="1" thickTop="1">
      <c r="B4" s="128" t="s">
        <v>20</v>
      </c>
      <c r="C4" s="130"/>
    </row>
    <row r="5" spans="2:23" ht="16.5" customHeight="1" thickBot="1" thickTop="1">
      <c r="B5" s="11" t="s">
        <v>0</v>
      </c>
      <c r="C5" s="11" t="s">
        <v>1</v>
      </c>
      <c r="D5" s="11" t="s">
        <v>2</v>
      </c>
      <c r="E5" s="11" t="s">
        <v>12</v>
      </c>
      <c r="F5" s="11" t="s">
        <v>13</v>
      </c>
      <c r="G5" s="11" t="s">
        <v>14</v>
      </c>
      <c r="H5" s="11" t="s">
        <v>7</v>
      </c>
      <c r="I5" s="11" t="s">
        <v>6</v>
      </c>
      <c r="J5" s="11" t="s">
        <v>8</v>
      </c>
      <c r="K5" s="11" t="s">
        <v>9</v>
      </c>
      <c r="L5" s="12" t="s">
        <v>4</v>
      </c>
      <c r="M5" s="12" t="s">
        <v>3</v>
      </c>
      <c r="N5" s="12" t="s">
        <v>19</v>
      </c>
      <c r="O5" s="11" t="s">
        <v>5</v>
      </c>
      <c r="Q5" s="176" t="s">
        <v>44</v>
      </c>
      <c r="R5" s="177"/>
      <c r="S5" s="177"/>
      <c r="T5" s="177"/>
      <c r="U5" s="177"/>
      <c r="V5" s="177"/>
      <c r="W5" s="178"/>
    </row>
    <row r="6" spans="2:23" ht="16.5" customHeight="1" thickBot="1" thickTop="1">
      <c r="B6" s="18" t="s">
        <v>26</v>
      </c>
      <c r="C6" s="38" t="s">
        <v>77</v>
      </c>
      <c r="D6" s="35">
        <v>1</v>
      </c>
      <c r="E6" s="35">
        <v>0</v>
      </c>
      <c r="F6" s="35">
        <v>0</v>
      </c>
      <c r="G6" s="35">
        <v>1</v>
      </c>
      <c r="H6" s="35">
        <v>2</v>
      </c>
      <c r="I6" s="35">
        <v>1</v>
      </c>
      <c r="J6" s="35">
        <v>0</v>
      </c>
      <c r="K6" s="35">
        <v>1</v>
      </c>
      <c r="L6" s="35">
        <v>5</v>
      </c>
      <c r="M6" s="35">
        <f>U19</f>
        <v>45</v>
      </c>
      <c r="N6" s="35">
        <f>U20</f>
        <v>50</v>
      </c>
      <c r="O6" s="20">
        <f>(E6*3)+(F6*2)+(G6)+(I6*3)+(J6*2)+(K6)+(L6)</f>
        <v>10</v>
      </c>
      <c r="Q6" s="26" t="s">
        <v>45</v>
      </c>
      <c r="R6" s="26" t="s">
        <v>46</v>
      </c>
      <c r="S6" s="26" t="s">
        <v>47</v>
      </c>
      <c r="T6" s="19" t="s">
        <v>56</v>
      </c>
      <c r="U6" s="19" t="s">
        <v>57</v>
      </c>
      <c r="V6" s="19" t="s">
        <v>53</v>
      </c>
      <c r="W6" s="19" t="s">
        <v>54</v>
      </c>
    </row>
    <row r="7" spans="2:23" ht="16.5" customHeight="1" thickBot="1" thickTop="1">
      <c r="B7" s="18" t="s">
        <v>27</v>
      </c>
      <c r="C7" s="38" t="s">
        <v>78</v>
      </c>
      <c r="D7" s="35">
        <v>1</v>
      </c>
      <c r="E7" s="35">
        <v>1</v>
      </c>
      <c r="F7" s="35">
        <v>0</v>
      </c>
      <c r="G7" s="35">
        <v>0</v>
      </c>
      <c r="H7" s="35">
        <v>2</v>
      </c>
      <c r="I7" s="35">
        <v>2</v>
      </c>
      <c r="J7" s="35">
        <v>0</v>
      </c>
      <c r="K7" s="35">
        <v>0</v>
      </c>
      <c r="L7" s="35">
        <v>5</v>
      </c>
      <c r="M7" s="35">
        <f>U17</f>
        <v>47</v>
      </c>
      <c r="N7" s="35">
        <f>U18</f>
        <v>43</v>
      </c>
      <c r="O7" s="20">
        <f>(E7*3)+(F7*2)+(G7)+(I7*3)+(J7*2)+(K7)+(L7)</f>
        <v>14</v>
      </c>
      <c r="Q7" s="90" t="s">
        <v>55</v>
      </c>
      <c r="R7" s="90" t="s">
        <v>48</v>
      </c>
      <c r="S7" s="165" t="s">
        <v>49</v>
      </c>
      <c r="T7" s="27" t="s">
        <v>30</v>
      </c>
      <c r="U7" s="41">
        <v>72</v>
      </c>
      <c r="V7" s="55">
        <v>29</v>
      </c>
      <c r="W7" s="43">
        <f aca="true" t="shared" si="0" ref="W7:W20">U7-V7</f>
        <v>43</v>
      </c>
    </row>
    <row r="8" spans="2:24" ht="16.5" customHeight="1" thickBot="1" thickTop="1">
      <c r="B8" s="18" t="s">
        <v>28</v>
      </c>
      <c r="C8" s="38" t="s">
        <v>61</v>
      </c>
      <c r="D8" s="35">
        <v>1</v>
      </c>
      <c r="E8" s="35">
        <v>1</v>
      </c>
      <c r="F8" s="35">
        <v>0</v>
      </c>
      <c r="G8" s="35">
        <v>0</v>
      </c>
      <c r="H8" s="35">
        <v>2</v>
      </c>
      <c r="I8" s="35">
        <v>1</v>
      </c>
      <c r="J8" s="35">
        <v>0</v>
      </c>
      <c r="K8" s="35">
        <v>1</v>
      </c>
      <c r="L8" s="35">
        <v>5</v>
      </c>
      <c r="M8" s="35">
        <f>U20</f>
        <v>50</v>
      </c>
      <c r="N8" s="35">
        <f>U19</f>
        <v>45</v>
      </c>
      <c r="O8" s="20">
        <f>(E8*3)+(F8*2)+(G8)+(I8*3)+(J8*2)+(K8)+(L8)</f>
        <v>12</v>
      </c>
      <c r="Q8" s="91"/>
      <c r="R8" s="91"/>
      <c r="S8" s="166"/>
      <c r="T8" s="29" t="s">
        <v>84</v>
      </c>
      <c r="U8" s="30">
        <v>62</v>
      </c>
      <c r="V8" s="56">
        <v>21</v>
      </c>
      <c r="W8" s="31">
        <f t="shared" si="0"/>
        <v>41</v>
      </c>
      <c r="X8" s="25"/>
    </row>
    <row r="9" spans="2:23" ht="16.5" customHeight="1" thickBot="1" thickTop="1">
      <c r="B9" s="18" t="s">
        <v>29</v>
      </c>
      <c r="C9" s="38" t="s">
        <v>43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20">
        <f>(E9*3)+(F9*2)+(G9)+(I9*3)+(J9*2)+(K9)+(L9)</f>
        <v>0</v>
      </c>
      <c r="Q9" s="91"/>
      <c r="R9" s="91"/>
      <c r="S9" s="98" t="s">
        <v>50</v>
      </c>
      <c r="T9" s="27" t="s">
        <v>36</v>
      </c>
      <c r="U9" s="32">
        <v>43</v>
      </c>
      <c r="V9" s="57">
        <v>18</v>
      </c>
      <c r="W9" s="33">
        <f t="shared" si="0"/>
        <v>25</v>
      </c>
    </row>
    <row r="10" spans="2:23" ht="16.5" customHeight="1" thickBot="1" thickTop="1">
      <c r="B10" s="18" t="s">
        <v>76</v>
      </c>
      <c r="C10" s="38" t="s">
        <v>79</v>
      </c>
      <c r="D10" s="35">
        <v>1</v>
      </c>
      <c r="E10" s="35">
        <v>0</v>
      </c>
      <c r="F10" s="35">
        <v>0</v>
      </c>
      <c r="G10" s="35">
        <v>1</v>
      </c>
      <c r="H10" s="35">
        <v>2</v>
      </c>
      <c r="I10" s="35">
        <v>0</v>
      </c>
      <c r="J10" s="35">
        <v>0</v>
      </c>
      <c r="K10" s="35">
        <v>2</v>
      </c>
      <c r="L10" s="35">
        <v>5</v>
      </c>
      <c r="M10" s="35">
        <f>U18</f>
        <v>43</v>
      </c>
      <c r="N10" s="35">
        <f>U17</f>
        <v>47</v>
      </c>
      <c r="O10" s="20">
        <f>(E10*3)+(F10*2)+(G10)+(I10*3)+(J10*2)+(K10)+(L10)</f>
        <v>8</v>
      </c>
      <c r="Q10" s="91"/>
      <c r="R10" s="91"/>
      <c r="S10" s="99"/>
      <c r="T10" s="29" t="s">
        <v>37</v>
      </c>
      <c r="U10" s="44">
        <v>56</v>
      </c>
      <c r="V10" s="58">
        <v>29</v>
      </c>
      <c r="W10" s="42">
        <f t="shared" si="0"/>
        <v>27</v>
      </c>
    </row>
    <row r="11" spans="2:23" ht="16.5" customHeight="1" thickBot="1" thickTop="1">
      <c r="B11" s="3"/>
      <c r="C11" s="3"/>
      <c r="D11" s="1"/>
      <c r="E11" s="22"/>
      <c r="F11" s="22"/>
      <c r="G11" s="22"/>
      <c r="H11" s="1"/>
      <c r="I11" s="22"/>
      <c r="J11" s="22"/>
      <c r="K11" s="22"/>
      <c r="L11" s="22"/>
      <c r="M11" s="1"/>
      <c r="N11" s="2"/>
      <c r="O11" s="1"/>
      <c r="Q11" s="91"/>
      <c r="R11" s="91"/>
      <c r="S11" s="98" t="s">
        <v>51</v>
      </c>
      <c r="T11" s="27" t="s">
        <v>34</v>
      </c>
      <c r="U11" s="41">
        <v>50</v>
      </c>
      <c r="V11" s="55">
        <v>29</v>
      </c>
      <c r="W11" s="43">
        <f t="shared" si="0"/>
        <v>21</v>
      </c>
    </row>
    <row r="12" spans="2:23" ht="16.5" customHeight="1" thickBot="1" thickTop="1">
      <c r="B12" s="131" t="s">
        <v>24</v>
      </c>
      <c r="C12" s="133"/>
      <c r="Q12" s="92"/>
      <c r="R12" s="92"/>
      <c r="S12" s="100"/>
      <c r="T12" s="29" t="s">
        <v>83</v>
      </c>
      <c r="U12" s="30">
        <v>44</v>
      </c>
      <c r="V12" s="56">
        <v>26</v>
      </c>
      <c r="W12" s="31">
        <f t="shared" si="0"/>
        <v>18</v>
      </c>
    </row>
    <row r="13" spans="2:23" ht="16.5" customHeight="1" thickBot="1" thickTop="1">
      <c r="B13" s="11" t="s">
        <v>0</v>
      </c>
      <c r="C13" s="11" t="s">
        <v>1</v>
      </c>
      <c r="D13" s="11" t="s">
        <v>2</v>
      </c>
      <c r="E13" s="11" t="s">
        <v>12</v>
      </c>
      <c r="F13" s="11" t="s">
        <v>13</v>
      </c>
      <c r="G13" s="11" t="s">
        <v>14</v>
      </c>
      <c r="H13" s="11" t="s">
        <v>7</v>
      </c>
      <c r="I13" s="11" t="s">
        <v>6</v>
      </c>
      <c r="J13" s="11" t="s">
        <v>8</v>
      </c>
      <c r="K13" s="11" t="s">
        <v>9</v>
      </c>
      <c r="L13" s="12" t="s">
        <v>4</v>
      </c>
      <c r="M13" s="12" t="s">
        <v>3</v>
      </c>
      <c r="N13" s="12" t="s">
        <v>19</v>
      </c>
      <c r="O13" s="13" t="s">
        <v>5</v>
      </c>
      <c r="Q13" s="124" t="s">
        <v>58</v>
      </c>
      <c r="R13" s="124" t="s">
        <v>48</v>
      </c>
      <c r="S13" s="165" t="s">
        <v>49</v>
      </c>
      <c r="T13" s="27" t="s">
        <v>33</v>
      </c>
      <c r="U13" s="41">
        <v>63</v>
      </c>
      <c r="V13" s="43">
        <v>36</v>
      </c>
      <c r="W13" s="33">
        <f t="shared" si="0"/>
        <v>27</v>
      </c>
    </row>
    <row r="14" spans="2:23" ht="16.5" customHeight="1" thickBot="1" thickTop="1">
      <c r="B14" s="39" t="s">
        <v>40</v>
      </c>
      <c r="C14" s="38" t="s">
        <v>80</v>
      </c>
      <c r="D14" s="37">
        <v>1</v>
      </c>
      <c r="E14" s="35">
        <v>0</v>
      </c>
      <c r="F14" s="35">
        <v>0</v>
      </c>
      <c r="G14" s="35">
        <v>1</v>
      </c>
      <c r="H14" s="35">
        <v>2</v>
      </c>
      <c r="I14" s="35">
        <v>0</v>
      </c>
      <c r="J14" s="35">
        <v>0</v>
      </c>
      <c r="K14" s="35">
        <v>2</v>
      </c>
      <c r="L14" s="35">
        <v>3</v>
      </c>
      <c r="M14" s="35">
        <f>U15</f>
        <v>53</v>
      </c>
      <c r="N14" s="35">
        <f>U16</f>
        <v>69</v>
      </c>
      <c r="O14" s="20">
        <f>(E14*3)+(F14*2)+(G14)+(I14*3)+(J14*2)+(K14)+L14</f>
        <v>6</v>
      </c>
      <c r="Q14" s="91"/>
      <c r="R14" s="91"/>
      <c r="S14" s="166"/>
      <c r="T14" s="29" t="s">
        <v>38</v>
      </c>
      <c r="U14" s="30">
        <v>58</v>
      </c>
      <c r="V14" s="31">
        <v>30</v>
      </c>
      <c r="W14" s="42">
        <f t="shared" si="0"/>
        <v>28</v>
      </c>
    </row>
    <row r="15" spans="2:23" ht="16.5" customHeight="1" thickBot="1" thickTop="1">
      <c r="B15" s="38" t="s">
        <v>31</v>
      </c>
      <c r="C15" s="38" t="s">
        <v>42</v>
      </c>
      <c r="D15" s="37">
        <v>1</v>
      </c>
      <c r="E15" s="35">
        <v>0</v>
      </c>
      <c r="F15" s="35">
        <v>0</v>
      </c>
      <c r="G15" s="35">
        <v>1</v>
      </c>
      <c r="H15" s="35">
        <v>2</v>
      </c>
      <c r="I15" s="35">
        <v>0</v>
      </c>
      <c r="J15" s="35">
        <v>0</v>
      </c>
      <c r="K15" s="35">
        <v>2</v>
      </c>
      <c r="L15" s="35">
        <v>4</v>
      </c>
      <c r="M15" s="35">
        <f>U21</f>
        <v>50</v>
      </c>
      <c r="N15" s="35">
        <f>U22</f>
        <v>66</v>
      </c>
      <c r="O15" s="20">
        <f>(E15*3)+(F15*2)+(G15)+(I15*3)+(J15*2)+(K15)+L15</f>
        <v>7</v>
      </c>
      <c r="Q15" s="91"/>
      <c r="R15" s="91"/>
      <c r="S15" s="98" t="s">
        <v>50</v>
      </c>
      <c r="T15" s="27" t="s">
        <v>40</v>
      </c>
      <c r="U15" s="32">
        <v>53</v>
      </c>
      <c r="V15" s="33">
        <v>29</v>
      </c>
      <c r="W15" s="33">
        <f t="shared" si="0"/>
        <v>24</v>
      </c>
    </row>
    <row r="16" spans="2:23" ht="16.5" customHeight="1" thickBot="1" thickTop="1">
      <c r="B16" s="38" t="s">
        <v>32</v>
      </c>
      <c r="C16" s="38" t="s">
        <v>81</v>
      </c>
      <c r="D16" s="37">
        <v>1</v>
      </c>
      <c r="E16" s="35">
        <v>1</v>
      </c>
      <c r="F16" s="35">
        <v>0</v>
      </c>
      <c r="G16" s="35">
        <v>0</v>
      </c>
      <c r="H16" s="35">
        <v>2</v>
      </c>
      <c r="I16" s="35">
        <v>2</v>
      </c>
      <c r="J16" s="35">
        <v>0</v>
      </c>
      <c r="K16" s="35">
        <v>0</v>
      </c>
      <c r="L16" s="35">
        <v>5</v>
      </c>
      <c r="M16" s="35">
        <f>U22</f>
        <v>66</v>
      </c>
      <c r="N16" s="35">
        <f>U21</f>
        <v>50</v>
      </c>
      <c r="O16" s="20">
        <f>(E16*3)+(F16*2)+(G16)+(I16*3)+(J16*2)+(K16)+L16</f>
        <v>14</v>
      </c>
      <c r="Q16" s="91"/>
      <c r="R16" s="91"/>
      <c r="S16" s="100"/>
      <c r="T16" s="29" t="s">
        <v>39</v>
      </c>
      <c r="U16" s="44">
        <v>69</v>
      </c>
      <c r="V16" s="42">
        <v>40</v>
      </c>
      <c r="W16" s="42">
        <f t="shared" si="0"/>
        <v>29</v>
      </c>
    </row>
    <row r="17" spans="2:23" ht="16.5" customHeight="1" thickBot="1" thickTop="1">
      <c r="B17" s="38" t="s">
        <v>39</v>
      </c>
      <c r="C17" s="38" t="s">
        <v>82</v>
      </c>
      <c r="D17" s="37">
        <v>1</v>
      </c>
      <c r="E17" s="35">
        <v>1</v>
      </c>
      <c r="F17" s="35">
        <v>0</v>
      </c>
      <c r="G17" s="35">
        <v>0</v>
      </c>
      <c r="H17" s="35">
        <v>2</v>
      </c>
      <c r="I17" s="35">
        <v>2</v>
      </c>
      <c r="J17" s="35">
        <v>0</v>
      </c>
      <c r="K17" s="35">
        <v>0</v>
      </c>
      <c r="L17" s="35">
        <v>5</v>
      </c>
      <c r="M17" s="35">
        <f>U16</f>
        <v>69</v>
      </c>
      <c r="N17" s="35">
        <f>U15</f>
        <v>53</v>
      </c>
      <c r="O17" s="20">
        <f>(E17*3)+(F17*2)+(G17)+(I17*3)+(J17*2)+(K17)+L17</f>
        <v>14</v>
      </c>
      <c r="Q17" s="91"/>
      <c r="R17" s="91"/>
      <c r="S17" s="165" t="s">
        <v>51</v>
      </c>
      <c r="T17" s="27" t="s">
        <v>27</v>
      </c>
      <c r="U17" s="41">
        <v>47</v>
      </c>
      <c r="V17" s="43">
        <v>24</v>
      </c>
      <c r="W17" s="43">
        <f t="shared" si="0"/>
        <v>23</v>
      </c>
    </row>
    <row r="18" spans="17:23" ht="16.5" customHeight="1" thickBot="1" thickTop="1">
      <c r="Q18" s="91"/>
      <c r="R18" s="91"/>
      <c r="S18" s="166"/>
      <c r="T18" s="29" t="s">
        <v>76</v>
      </c>
      <c r="U18" s="30">
        <v>43</v>
      </c>
      <c r="V18" s="31">
        <v>23</v>
      </c>
      <c r="W18" s="31">
        <f t="shared" si="0"/>
        <v>20</v>
      </c>
    </row>
    <row r="19" spans="2:23" ht="16.5" customHeight="1" thickBot="1" thickTop="1">
      <c r="B19" s="170" t="s">
        <v>59</v>
      </c>
      <c r="C19" s="171"/>
      <c r="Q19" s="91"/>
      <c r="R19" s="91"/>
      <c r="S19" s="165" t="s">
        <v>52</v>
      </c>
      <c r="T19" s="27" t="s">
        <v>26</v>
      </c>
      <c r="U19" s="32">
        <v>45</v>
      </c>
      <c r="V19" s="33">
        <v>19</v>
      </c>
      <c r="W19" s="43">
        <f t="shared" si="0"/>
        <v>26</v>
      </c>
    </row>
    <row r="20" spans="2:23" ht="16.5" customHeight="1" thickBot="1" thickTop="1">
      <c r="B20" s="11" t="s">
        <v>0</v>
      </c>
      <c r="C20" s="11" t="s">
        <v>1</v>
      </c>
      <c r="D20" s="11" t="s">
        <v>2</v>
      </c>
      <c r="E20" s="11" t="s">
        <v>12</v>
      </c>
      <c r="F20" s="11" t="s">
        <v>13</v>
      </c>
      <c r="G20" s="11" t="s">
        <v>14</v>
      </c>
      <c r="H20" s="11" t="s">
        <v>7</v>
      </c>
      <c r="I20" s="11" t="s">
        <v>6</v>
      </c>
      <c r="J20" s="11" t="s">
        <v>8</v>
      </c>
      <c r="K20" s="11" t="s">
        <v>9</v>
      </c>
      <c r="L20" s="12" t="s">
        <v>4</v>
      </c>
      <c r="M20" s="12" t="s">
        <v>3</v>
      </c>
      <c r="N20" s="12" t="s">
        <v>19</v>
      </c>
      <c r="O20" s="13" t="s">
        <v>5</v>
      </c>
      <c r="Q20" s="92"/>
      <c r="R20" s="92"/>
      <c r="S20" s="166"/>
      <c r="T20" s="29" t="s">
        <v>28</v>
      </c>
      <c r="U20" s="44">
        <v>50</v>
      </c>
      <c r="V20" s="42">
        <v>31</v>
      </c>
      <c r="W20" s="31">
        <f t="shared" si="0"/>
        <v>19</v>
      </c>
    </row>
    <row r="21" spans="2:23" ht="16.5" customHeight="1" thickBot="1" thickTop="1">
      <c r="B21" s="36" t="s">
        <v>33</v>
      </c>
      <c r="C21" s="38" t="s">
        <v>91</v>
      </c>
      <c r="D21" s="37">
        <v>1</v>
      </c>
      <c r="E21" s="35">
        <v>1</v>
      </c>
      <c r="F21" s="35">
        <v>0</v>
      </c>
      <c r="G21" s="35">
        <v>0</v>
      </c>
      <c r="H21" s="35">
        <v>2</v>
      </c>
      <c r="I21" s="35">
        <v>1</v>
      </c>
      <c r="J21" s="35">
        <v>0</v>
      </c>
      <c r="K21" s="35">
        <v>1</v>
      </c>
      <c r="L21" s="35">
        <v>5</v>
      </c>
      <c r="M21" s="35">
        <f>U13</f>
        <v>63</v>
      </c>
      <c r="N21" s="35">
        <f>U14</f>
        <v>58</v>
      </c>
      <c r="O21" s="20">
        <f aca="true" t="shared" si="1" ref="O21:O26">(E21*3)+(F21*2)+(G21)+(I21*3)+(J21*2)+(K21)+L21</f>
        <v>12</v>
      </c>
      <c r="Q21" s="105" t="s">
        <v>85</v>
      </c>
      <c r="R21" s="105" t="s">
        <v>48</v>
      </c>
      <c r="S21" s="165" t="s">
        <v>49</v>
      </c>
      <c r="T21" s="27" t="s">
        <v>31</v>
      </c>
      <c r="U21" s="32">
        <v>50</v>
      </c>
      <c r="V21" s="33">
        <v>25</v>
      </c>
      <c r="W21" s="33">
        <f>U21-V21</f>
        <v>25</v>
      </c>
    </row>
    <row r="22" spans="2:23" ht="16.5" customHeight="1" thickBot="1" thickTop="1">
      <c r="B22" s="36" t="s">
        <v>35</v>
      </c>
      <c r="C22" s="38" t="s">
        <v>92</v>
      </c>
      <c r="D22" s="37">
        <v>1</v>
      </c>
      <c r="E22" s="35">
        <v>0</v>
      </c>
      <c r="F22" s="35">
        <v>0</v>
      </c>
      <c r="G22" s="35">
        <v>1</v>
      </c>
      <c r="H22" s="35">
        <v>2</v>
      </c>
      <c r="I22" s="35">
        <v>0</v>
      </c>
      <c r="J22" s="35">
        <v>0</v>
      </c>
      <c r="K22" s="35">
        <v>2</v>
      </c>
      <c r="L22" s="35">
        <v>4</v>
      </c>
      <c r="M22" s="35">
        <f>U23</f>
        <v>43</v>
      </c>
      <c r="N22" s="35">
        <f>U24</f>
        <v>83</v>
      </c>
      <c r="O22" s="20">
        <f t="shared" si="1"/>
        <v>7</v>
      </c>
      <c r="Q22" s="106"/>
      <c r="R22" s="106"/>
      <c r="S22" s="166"/>
      <c r="T22" s="29" t="s">
        <v>32</v>
      </c>
      <c r="U22" s="44">
        <v>66</v>
      </c>
      <c r="V22" s="42">
        <v>31</v>
      </c>
      <c r="W22" s="42">
        <f>U22-V22</f>
        <v>35</v>
      </c>
    </row>
    <row r="23" spans="2:23" ht="16.5" customHeight="1" thickBot="1" thickTop="1">
      <c r="B23" s="36" t="s">
        <v>30</v>
      </c>
      <c r="C23" s="38" t="s">
        <v>88</v>
      </c>
      <c r="D23" s="37">
        <v>1</v>
      </c>
      <c r="E23" s="35">
        <v>1</v>
      </c>
      <c r="F23" s="35">
        <v>0</v>
      </c>
      <c r="G23" s="35">
        <v>0</v>
      </c>
      <c r="H23" s="35">
        <v>2</v>
      </c>
      <c r="I23" s="35">
        <v>2</v>
      </c>
      <c r="J23" s="35">
        <v>0</v>
      </c>
      <c r="K23" s="35">
        <v>0</v>
      </c>
      <c r="L23" s="35">
        <v>5</v>
      </c>
      <c r="M23" s="35">
        <f>U7</f>
        <v>72</v>
      </c>
      <c r="N23" s="35">
        <f>U8</f>
        <v>62</v>
      </c>
      <c r="O23" s="20">
        <f t="shared" si="1"/>
        <v>14</v>
      </c>
      <c r="Q23" s="106"/>
      <c r="R23" s="106"/>
      <c r="S23" s="98" t="s">
        <v>50</v>
      </c>
      <c r="T23" s="27" t="s">
        <v>35</v>
      </c>
      <c r="U23" s="32">
        <v>43</v>
      </c>
      <c r="V23" s="33">
        <v>22</v>
      </c>
      <c r="W23" s="33">
        <f>U23-V23</f>
        <v>21</v>
      </c>
    </row>
    <row r="24" spans="2:23" ht="16.5" customHeight="1" thickBot="1" thickTop="1">
      <c r="B24" s="36" t="s">
        <v>41</v>
      </c>
      <c r="C24" s="38" t="s">
        <v>89</v>
      </c>
      <c r="D24" s="37">
        <v>1</v>
      </c>
      <c r="E24" s="35">
        <v>1</v>
      </c>
      <c r="F24" s="35">
        <v>0</v>
      </c>
      <c r="G24" s="35">
        <v>0</v>
      </c>
      <c r="H24" s="35">
        <v>2</v>
      </c>
      <c r="I24" s="35">
        <v>2</v>
      </c>
      <c r="J24" s="35">
        <v>0</v>
      </c>
      <c r="K24" s="35">
        <v>0</v>
      </c>
      <c r="L24" s="35">
        <v>5</v>
      </c>
      <c r="M24" s="35">
        <f>U24</f>
        <v>83</v>
      </c>
      <c r="N24" s="35">
        <f>U23</f>
        <v>43</v>
      </c>
      <c r="O24" s="20">
        <f t="shared" si="1"/>
        <v>14</v>
      </c>
      <c r="Q24" s="106"/>
      <c r="R24" s="106"/>
      <c r="S24" s="100"/>
      <c r="T24" s="29" t="s">
        <v>41</v>
      </c>
      <c r="U24" s="44">
        <v>83</v>
      </c>
      <c r="V24" s="42">
        <v>38</v>
      </c>
      <c r="W24" s="42">
        <f>U24-V24</f>
        <v>45</v>
      </c>
    </row>
    <row r="25" spans="2:18" ht="16.5" customHeight="1" thickBot="1" thickTop="1">
      <c r="B25" s="36" t="s">
        <v>38</v>
      </c>
      <c r="C25" s="38" t="s">
        <v>93</v>
      </c>
      <c r="D25" s="37">
        <v>1</v>
      </c>
      <c r="E25" s="35">
        <v>0</v>
      </c>
      <c r="F25" s="35">
        <v>0</v>
      </c>
      <c r="G25" s="35">
        <v>1</v>
      </c>
      <c r="H25" s="35">
        <v>2</v>
      </c>
      <c r="I25" s="35">
        <v>1</v>
      </c>
      <c r="J25" s="35">
        <v>0</v>
      </c>
      <c r="K25" s="35">
        <v>1</v>
      </c>
      <c r="L25" s="35">
        <v>5</v>
      </c>
      <c r="M25" s="35">
        <f>U14</f>
        <v>58</v>
      </c>
      <c r="N25" s="35">
        <f>U13</f>
        <v>63</v>
      </c>
      <c r="O25" s="20">
        <f t="shared" si="1"/>
        <v>10</v>
      </c>
      <c r="Q25" s="53"/>
      <c r="R25" s="53"/>
    </row>
    <row r="26" spans="2:15" ht="16.5" customHeight="1" thickBot="1" thickTop="1">
      <c r="B26" s="36" t="s">
        <v>84</v>
      </c>
      <c r="C26" s="38" t="s">
        <v>90</v>
      </c>
      <c r="D26" s="37">
        <v>1</v>
      </c>
      <c r="E26" s="35">
        <v>0</v>
      </c>
      <c r="F26" s="35">
        <v>0</v>
      </c>
      <c r="G26" s="35">
        <v>1</v>
      </c>
      <c r="H26" s="35">
        <v>2</v>
      </c>
      <c r="I26" s="35">
        <v>0</v>
      </c>
      <c r="J26" s="35">
        <v>0</v>
      </c>
      <c r="K26" s="35">
        <v>2</v>
      </c>
      <c r="L26" s="35">
        <v>3</v>
      </c>
      <c r="M26" s="35">
        <f>U8</f>
        <v>62</v>
      </c>
      <c r="N26" s="35">
        <f>U7</f>
        <v>72</v>
      </c>
      <c r="O26" s="20">
        <f t="shared" si="1"/>
        <v>6</v>
      </c>
    </row>
    <row r="27" ht="16.5" customHeight="1" thickBot="1" thickTop="1"/>
    <row r="28" spans="2:3" ht="16.5" customHeight="1" thickBot="1" thickTop="1">
      <c r="B28" s="168" t="s">
        <v>60</v>
      </c>
      <c r="C28" s="169"/>
    </row>
    <row r="29" spans="2:15" ht="16.5" customHeight="1" thickBot="1" thickTop="1">
      <c r="B29" s="11" t="s">
        <v>0</v>
      </c>
      <c r="C29" s="11" t="s">
        <v>1</v>
      </c>
      <c r="D29" s="11" t="s">
        <v>2</v>
      </c>
      <c r="E29" s="11" t="s">
        <v>12</v>
      </c>
      <c r="F29" s="11" t="s">
        <v>13</v>
      </c>
      <c r="G29" s="11" t="s">
        <v>14</v>
      </c>
      <c r="H29" s="11" t="s">
        <v>7</v>
      </c>
      <c r="I29" s="11" t="s">
        <v>6</v>
      </c>
      <c r="J29" s="11" t="s">
        <v>8</v>
      </c>
      <c r="K29" s="11" t="s">
        <v>9</v>
      </c>
      <c r="L29" s="12" t="s">
        <v>4</v>
      </c>
      <c r="M29" s="12" t="s">
        <v>3</v>
      </c>
      <c r="N29" s="12" t="s">
        <v>19</v>
      </c>
      <c r="O29" s="13" t="s">
        <v>5</v>
      </c>
    </row>
    <row r="30" spans="2:15" ht="16.5" customHeight="1" thickBot="1" thickTop="1">
      <c r="B30" s="36" t="s">
        <v>34</v>
      </c>
      <c r="C30" s="38" t="s">
        <v>94</v>
      </c>
      <c r="D30" s="37">
        <v>1</v>
      </c>
      <c r="E30" s="35">
        <v>1</v>
      </c>
      <c r="F30" s="35">
        <v>0</v>
      </c>
      <c r="G30" s="35">
        <v>0</v>
      </c>
      <c r="H30" s="35">
        <v>2</v>
      </c>
      <c r="I30" s="35">
        <v>2</v>
      </c>
      <c r="J30" s="35">
        <v>0</v>
      </c>
      <c r="K30" s="35">
        <v>0</v>
      </c>
      <c r="L30" s="35">
        <v>5</v>
      </c>
      <c r="M30" s="35">
        <f>U11</f>
        <v>50</v>
      </c>
      <c r="N30" s="35">
        <f>U12</f>
        <v>44</v>
      </c>
      <c r="O30" s="20">
        <f>(E30*3)+(F30*2)+(G30)+(I30*3)+(J30*2)+(K30)+L30</f>
        <v>14</v>
      </c>
    </row>
    <row r="31" spans="2:15" ht="16.5" customHeight="1" thickBot="1" thickTop="1">
      <c r="B31" s="36" t="s">
        <v>36</v>
      </c>
      <c r="C31" s="38" t="s">
        <v>95</v>
      </c>
      <c r="D31" s="37">
        <v>1</v>
      </c>
      <c r="E31" s="35">
        <v>0</v>
      </c>
      <c r="F31" s="35">
        <v>0</v>
      </c>
      <c r="G31" s="35">
        <v>1</v>
      </c>
      <c r="H31" s="35">
        <v>2</v>
      </c>
      <c r="I31" s="35">
        <v>0</v>
      </c>
      <c r="J31" s="35">
        <v>0</v>
      </c>
      <c r="K31" s="35">
        <v>2</v>
      </c>
      <c r="L31" s="35">
        <v>5</v>
      </c>
      <c r="M31" s="35">
        <f>U9</f>
        <v>43</v>
      </c>
      <c r="N31" s="35">
        <f>U10</f>
        <v>56</v>
      </c>
      <c r="O31" s="20">
        <f>(E31*3)+(F31*2)+(G31)+(I31*3)+(J31*2)+(K31)+L31</f>
        <v>8</v>
      </c>
    </row>
    <row r="32" spans="2:15" ht="16.5" customHeight="1" thickBot="1" thickTop="1">
      <c r="B32" s="36" t="s">
        <v>37</v>
      </c>
      <c r="C32" s="38" t="s">
        <v>99</v>
      </c>
      <c r="D32" s="37">
        <v>1</v>
      </c>
      <c r="E32" s="35">
        <v>1</v>
      </c>
      <c r="F32" s="35">
        <v>0</v>
      </c>
      <c r="G32" s="35">
        <v>0</v>
      </c>
      <c r="H32" s="35">
        <v>2</v>
      </c>
      <c r="I32" s="35">
        <v>2</v>
      </c>
      <c r="J32" s="35">
        <v>0</v>
      </c>
      <c r="K32" s="35">
        <v>0</v>
      </c>
      <c r="L32" s="35">
        <v>5</v>
      </c>
      <c r="M32" s="35">
        <f>U10</f>
        <v>56</v>
      </c>
      <c r="N32" s="35">
        <f>U9</f>
        <v>43</v>
      </c>
      <c r="O32" s="20">
        <f>(E32*3)+(F32*2)+(G32)+(I32*3)+(J32*2)+(K32)+L32</f>
        <v>14</v>
      </c>
    </row>
    <row r="33" spans="2:15" ht="16.5" customHeight="1" thickBot="1" thickTop="1">
      <c r="B33" s="36" t="s">
        <v>83</v>
      </c>
      <c r="C33" s="38" t="s">
        <v>96</v>
      </c>
      <c r="D33" s="37">
        <v>1</v>
      </c>
      <c r="E33" s="35">
        <v>0</v>
      </c>
      <c r="F33" s="35">
        <v>0</v>
      </c>
      <c r="G33" s="35">
        <v>1</v>
      </c>
      <c r="H33" s="35">
        <v>2</v>
      </c>
      <c r="I33" s="35">
        <v>0</v>
      </c>
      <c r="J33" s="35">
        <v>0</v>
      </c>
      <c r="K33" s="35">
        <v>2</v>
      </c>
      <c r="L33" s="35">
        <v>5</v>
      </c>
      <c r="M33" s="35">
        <f>U12</f>
        <v>44</v>
      </c>
      <c r="N33" s="35">
        <f>U11</f>
        <v>50</v>
      </c>
      <c r="O33" s="20">
        <f>(E33*3)+(F33*2)+(G33)+(I33*3)+(J33*2)+(K33)+L33</f>
        <v>8</v>
      </c>
    </row>
    <row r="34" ht="13.5" thickTop="1"/>
  </sheetData>
  <sheetProtection/>
  <mergeCells count="21">
    <mergeCell ref="S7:S8"/>
    <mergeCell ref="S9:S10"/>
    <mergeCell ref="B12:C12"/>
    <mergeCell ref="B19:C19"/>
    <mergeCell ref="S19:S20"/>
    <mergeCell ref="S17:S18"/>
    <mergeCell ref="S11:S12"/>
    <mergeCell ref="B2:W2"/>
    <mergeCell ref="B4:C4"/>
    <mergeCell ref="Q5:W5"/>
    <mergeCell ref="Q7:Q12"/>
    <mergeCell ref="R7:R12"/>
    <mergeCell ref="Q21:Q24"/>
    <mergeCell ref="R21:R24"/>
    <mergeCell ref="S21:S22"/>
    <mergeCell ref="S23:S24"/>
    <mergeCell ref="B28:C28"/>
    <mergeCell ref="Q13:Q20"/>
    <mergeCell ref="R13:R20"/>
    <mergeCell ref="S13:S14"/>
    <mergeCell ref="S15:S1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X33"/>
  <sheetViews>
    <sheetView zoomScale="85" zoomScaleNormal="85" zoomScalePageLayoutView="0" workbookViewId="0" topLeftCell="A1">
      <selection activeCell="Q28" sqref="Q28"/>
    </sheetView>
  </sheetViews>
  <sheetFormatPr defaultColWidth="11.421875" defaultRowHeight="12.75"/>
  <cols>
    <col min="2" max="2" width="8.7109375" style="0" customWidth="1"/>
    <col min="3" max="3" width="40.28125" style="0" bestFit="1" customWidth="1"/>
    <col min="4" max="15" width="4.8515625" style="0" customWidth="1"/>
  </cols>
  <sheetData>
    <row r="1" ht="16.5" customHeight="1" thickBot="1"/>
    <row r="2" spans="2:23" ht="16.5" customHeight="1" thickBot="1" thickTop="1">
      <c r="B2" s="173" t="s">
        <v>108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5"/>
    </row>
    <row r="3" ht="16.5" customHeight="1" thickBot="1" thickTop="1"/>
    <row r="4" spans="2:3" ht="16.5" customHeight="1" thickBot="1" thickTop="1">
      <c r="B4" s="128" t="s">
        <v>20</v>
      </c>
      <c r="C4" s="130"/>
    </row>
    <row r="5" spans="2:23" ht="16.5" customHeight="1" thickBot="1" thickTop="1">
      <c r="B5" s="11" t="s">
        <v>0</v>
      </c>
      <c r="C5" s="11" t="s">
        <v>1</v>
      </c>
      <c r="D5" s="11" t="s">
        <v>2</v>
      </c>
      <c r="E5" s="11" t="s">
        <v>12</v>
      </c>
      <c r="F5" s="11" t="s">
        <v>13</v>
      </c>
      <c r="G5" s="11" t="s">
        <v>14</v>
      </c>
      <c r="H5" s="11" t="s">
        <v>7</v>
      </c>
      <c r="I5" s="11" t="s">
        <v>6</v>
      </c>
      <c r="J5" s="11" t="s">
        <v>8</v>
      </c>
      <c r="K5" s="11" t="s">
        <v>9</v>
      </c>
      <c r="L5" s="12" t="s">
        <v>4</v>
      </c>
      <c r="M5" s="12" t="s">
        <v>3</v>
      </c>
      <c r="N5" s="12" t="s">
        <v>19</v>
      </c>
      <c r="O5" s="11" t="s">
        <v>5</v>
      </c>
      <c r="Q5" s="176" t="s">
        <v>44</v>
      </c>
      <c r="R5" s="177"/>
      <c r="S5" s="177"/>
      <c r="T5" s="177"/>
      <c r="U5" s="177"/>
      <c r="V5" s="177"/>
      <c r="W5" s="178"/>
    </row>
    <row r="6" spans="2:23" ht="16.5" customHeight="1" thickBot="1" thickTop="1">
      <c r="B6" s="18" t="s">
        <v>26</v>
      </c>
      <c r="C6" s="38" t="s">
        <v>77</v>
      </c>
      <c r="D6" s="35">
        <v>1</v>
      </c>
      <c r="E6" s="35">
        <v>0</v>
      </c>
      <c r="F6" s="35">
        <v>0</v>
      </c>
      <c r="G6" s="35">
        <v>1</v>
      </c>
      <c r="H6" s="35">
        <v>2</v>
      </c>
      <c r="I6" s="35">
        <v>1</v>
      </c>
      <c r="J6" s="35">
        <v>0</v>
      </c>
      <c r="K6" s="35">
        <v>1</v>
      </c>
      <c r="L6" s="35">
        <v>5</v>
      </c>
      <c r="M6" s="35">
        <f>U23</f>
        <v>40</v>
      </c>
      <c r="N6" s="35">
        <f>U24</f>
        <v>51</v>
      </c>
      <c r="O6" s="20">
        <f>(E6*3)+(F6*2)+(G6)+(I6*3)+(J6*2)+(K6)+(L6)</f>
        <v>10</v>
      </c>
      <c r="Q6" s="26" t="s">
        <v>45</v>
      </c>
      <c r="R6" s="26" t="s">
        <v>46</v>
      </c>
      <c r="S6" s="26" t="s">
        <v>47</v>
      </c>
      <c r="T6" s="19" t="s">
        <v>56</v>
      </c>
      <c r="U6" s="19" t="s">
        <v>57</v>
      </c>
      <c r="V6" s="19" t="s">
        <v>53</v>
      </c>
      <c r="W6" s="19" t="s">
        <v>54</v>
      </c>
    </row>
    <row r="7" spans="2:23" ht="16.5" customHeight="1" thickBot="1" thickTop="1">
      <c r="B7" s="18" t="s">
        <v>27</v>
      </c>
      <c r="C7" s="38" t="s">
        <v>78</v>
      </c>
      <c r="D7" s="35">
        <v>1</v>
      </c>
      <c r="E7" s="35">
        <v>0</v>
      </c>
      <c r="F7" s="35">
        <v>0</v>
      </c>
      <c r="G7" s="35">
        <v>1</v>
      </c>
      <c r="H7" s="35">
        <v>2</v>
      </c>
      <c r="I7" s="35">
        <v>0</v>
      </c>
      <c r="J7" s="35">
        <v>0</v>
      </c>
      <c r="K7" s="35">
        <v>2</v>
      </c>
      <c r="L7" s="35">
        <v>0</v>
      </c>
      <c r="M7" s="35">
        <f>U21</f>
        <v>0</v>
      </c>
      <c r="N7" s="35">
        <f>U22</f>
        <v>20</v>
      </c>
      <c r="O7" s="20">
        <f>(E7*3)+(F7*2)+(G7)+(I7*3)+(J7*2)+(K7)+(L7)</f>
        <v>3</v>
      </c>
      <c r="Q7" s="90" t="s">
        <v>55</v>
      </c>
      <c r="R7" s="90" t="s">
        <v>48</v>
      </c>
      <c r="S7" s="165" t="s">
        <v>49</v>
      </c>
      <c r="T7" s="27" t="s">
        <v>33</v>
      </c>
      <c r="U7" s="41">
        <v>59</v>
      </c>
      <c r="V7" s="55">
        <v>31</v>
      </c>
      <c r="W7" s="43">
        <f aca="true" t="shared" si="0" ref="W7:W20">U7-V7</f>
        <v>28</v>
      </c>
    </row>
    <row r="8" spans="2:24" ht="16.5" customHeight="1" thickBot="1" thickTop="1">
      <c r="B8" s="18" t="s">
        <v>28</v>
      </c>
      <c r="C8" s="38" t="s">
        <v>61</v>
      </c>
      <c r="D8" s="35">
        <v>1</v>
      </c>
      <c r="E8" s="35">
        <v>1</v>
      </c>
      <c r="F8" s="35">
        <v>0</v>
      </c>
      <c r="G8" s="35">
        <v>0</v>
      </c>
      <c r="H8" s="35">
        <v>2</v>
      </c>
      <c r="I8" s="35">
        <v>2</v>
      </c>
      <c r="J8" s="35">
        <v>0</v>
      </c>
      <c r="K8" s="35">
        <v>0</v>
      </c>
      <c r="L8" s="35">
        <v>5</v>
      </c>
      <c r="M8" s="35">
        <f>U22</f>
        <v>20</v>
      </c>
      <c r="N8" s="35">
        <f>U21</f>
        <v>0</v>
      </c>
      <c r="O8" s="20">
        <f>(E8*3)+(F8*2)+(G8)+(I8*3)+(J8*2)+(K8)+(L8)</f>
        <v>14</v>
      </c>
      <c r="Q8" s="91"/>
      <c r="R8" s="91"/>
      <c r="S8" s="166"/>
      <c r="T8" s="29" t="s">
        <v>35</v>
      </c>
      <c r="U8" s="30">
        <v>36</v>
      </c>
      <c r="V8" s="56">
        <v>11</v>
      </c>
      <c r="W8" s="31">
        <f t="shared" si="0"/>
        <v>25</v>
      </c>
      <c r="X8" s="25"/>
    </row>
    <row r="9" spans="2:23" ht="16.5" customHeight="1" thickBot="1" thickTop="1">
      <c r="B9" s="18" t="s">
        <v>29</v>
      </c>
      <c r="C9" s="38" t="s">
        <v>43</v>
      </c>
      <c r="D9" s="35">
        <v>1</v>
      </c>
      <c r="E9" s="35">
        <v>1</v>
      </c>
      <c r="F9" s="35">
        <v>0</v>
      </c>
      <c r="G9" s="35">
        <v>0</v>
      </c>
      <c r="H9" s="35">
        <v>2</v>
      </c>
      <c r="I9" s="35">
        <v>1</v>
      </c>
      <c r="J9" s="35">
        <v>0</v>
      </c>
      <c r="K9" s="35">
        <v>1</v>
      </c>
      <c r="L9" s="35">
        <v>5</v>
      </c>
      <c r="M9" s="35">
        <f>U24</f>
        <v>51</v>
      </c>
      <c r="N9" s="35">
        <f>U23</f>
        <v>40</v>
      </c>
      <c r="O9" s="20">
        <f>(E9*3)+(F9*2)+(G9)+(I9*3)+(J9*2)+(K9)+(L9)</f>
        <v>12</v>
      </c>
      <c r="Q9" s="91"/>
      <c r="R9" s="91"/>
      <c r="S9" s="98" t="s">
        <v>50</v>
      </c>
      <c r="T9" s="27" t="s">
        <v>30</v>
      </c>
      <c r="U9" s="32">
        <v>48</v>
      </c>
      <c r="V9" s="57">
        <v>19</v>
      </c>
      <c r="W9" s="33">
        <f t="shared" si="0"/>
        <v>29</v>
      </c>
    </row>
    <row r="10" spans="2:23" ht="16.5" customHeight="1" thickBot="1" thickTop="1">
      <c r="B10" s="18" t="s">
        <v>76</v>
      </c>
      <c r="C10" s="38" t="s">
        <v>79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20">
        <f>(E10*3)+(F10*2)+(G10)+(I10*3)+(J10*2)+(K10)+(L10)</f>
        <v>0</v>
      </c>
      <c r="Q10" s="91"/>
      <c r="R10" s="91"/>
      <c r="S10" s="99"/>
      <c r="T10" s="29" t="s">
        <v>41</v>
      </c>
      <c r="U10" s="44">
        <v>79</v>
      </c>
      <c r="V10" s="58">
        <v>43</v>
      </c>
      <c r="W10" s="42">
        <f t="shared" si="0"/>
        <v>36</v>
      </c>
    </row>
    <row r="11" spans="2:23" ht="16.5" customHeight="1" thickBot="1" thickTop="1">
      <c r="B11" s="3"/>
      <c r="C11" s="3"/>
      <c r="D11" s="1"/>
      <c r="E11" s="22"/>
      <c r="F11" s="22"/>
      <c r="G11" s="22"/>
      <c r="H11" s="1"/>
      <c r="I11" s="22"/>
      <c r="J11" s="22"/>
      <c r="K11" s="22"/>
      <c r="L11" s="22"/>
      <c r="M11" s="1"/>
      <c r="N11" s="2"/>
      <c r="O11" s="1"/>
      <c r="Q11" s="91"/>
      <c r="R11" s="91"/>
      <c r="S11" s="98" t="s">
        <v>51</v>
      </c>
      <c r="T11" s="27" t="s">
        <v>38</v>
      </c>
      <c r="U11" s="41">
        <v>65</v>
      </c>
      <c r="V11" s="55">
        <v>39</v>
      </c>
      <c r="W11" s="33">
        <f t="shared" si="0"/>
        <v>26</v>
      </c>
    </row>
    <row r="12" spans="2:23" ht="16.5" customHeight="1" thickBot="1" thickTop="1">
      <c r="B12" s="131" t="s">
        <v>24</v>
      </c>
      <c r="C12" s="133"/>
      <c r="Q12" s="92"/>
      <c r="R12" s="92"/>
      <c r="S12" s="100"/>
      <c r="T12" s="29" t="s">
        <v>84</v>
      </c>
      <c r="U12" s="30">
        <v>61</v>
      </c>
      <c r="V12" s="56">
        <v>18</v>
      </c>
      <c r="W12" s="42">
        <f t="shared" si="0"/>
        <v>43</v>
      </c>
    </row>
    <row r="13" spans="2:23" ht="16.5" customHeight="1" thickBot="1" thickTop="1">
      <c r="B13" s="11" t="s">
        <v>0</v>
      </c>
      <c r="C13" s="11" t="s">
        <v>1</v>
      </c>
      <c r="D13" s="11" t="s">
        <v>2</v>
      </c>
      <c r="E13" s="11" t="s">
        <v>12</v>
      </c>
      <c r="F13" s="11" t="s">
        <v>13</v>
      </c>
      <c r="G13" s="11" t="s">
        <v>14</v>
      </c>
      <c r="H13" s="11" t="s">
        <v>7</v>
      </c>
      <c r="I13" s="11" t="s">
        <v>6</v>
      </c>
      <c r="J13" s="11" t="s">
        <v>8</v>
      </c>
      <c r="K13" s="11" t="s">
        <v>9</v>
      </c>
      <c r="L13" s="12" t="s">
        <v>4</v>
      </c>
      <c r="M13" s="12" t="s">
        <v>3</v>
      </c>
      <c r="N13" s="12" t="s">
        <v>19</v>
      </c>
      <c r="O13" s="13" t="s">
        <v>5</v>
      </c>
      <c r="Q13" s="124" t="s">
        <v>58</v>
      </c>
      <c r="R13" s="124" t="s">
        <v>48</v>
      </c>
      <c r="S13" s="165" t="s">
        <v>49</v>
      </c>
      <c r="T13" s="27" t="s">
        <v>34</v>
      </c>
      <c r="U13" s="32">
        <v>30</v>
      </c>
      <c r="V13" s="33">
        <v>16</v>
      </c>
      <c r="W13" s="33">
        <f t="shared" si="0"/>
        <v>14</v>
      </c>
    </row>
    <row r="14" spans="2:23" ht="16.5" customHeight="1" thickBot="1" thickTop="1">
      <c r="B14" s="39" t="s">
        <v>40</v>
      </c>
      <c r="C14" s="38" t="s">
        <v>80</v>
      </c>
      <c r="D14" s="37">
        <v>1</v>
      </c>
      <c r="E14" s="35">
        <v>0</v>
      </c>
      <c r="F14" s="35">
        <v>0</v>
      </c>
      <c r="G14" s="35">
        <v>1</v>
      </c>
      <c r="H14" s="35">
        <v>2</v>
      </c>
      <c r="I14" s="35">
        <v>0</v>
      </c>
      <c r="J14" s="35">
        <v>0</v>
      </c>
      <c r="K14" s="35">
        <v>2</v>
      </c>
      <c r="L14" s="35">
        <v>5</v>
      </c>
      <c r="M14" s="35">
        <f>U17</f>
        <v>57</v>
      </c>
      <c r="N14" s="35">
        <f>U18</f>
        <v>76</v>
      </c>
      <c r="O14" s="20">
        <f>(E14*3)+(F14*2)+(G14)+(I14*3)+(J14*2)+(K14)+L14</f>
        <v>8</v>
      </c>
      <c r="Q14" s="91"/>
      <c r="R14" s="91"/>
      <c r="S14" s="166"/>
      <c r="T14" s="29" t="s">
        <v>37</v>
      </c>
      <c r="U14" s="44">
        <v>61</v>
      </c>
      <c r="V14" s="42">
        <v>22</v>
      </c>
      <c r="W14" s="42">
        <f t="shared" si="0"/>
        <v>39</v>
      </c>
    </row>
    <row r="15" spans="2:23" ht="16.5" customHeight="1" thickBot="1" thickTop="1">
      <c r="B15" s="38" t="s">
        <v>31</v>
      </c>
      <c r="C15" s="38" t="s">
        <v>42</v>
      </c>
      <c r="D15" s="37">
        <v>1</v>
      </c>
      <c r="E15" s="35">
        <v>0</v>
      </c>
      <c r="F15" s="35">
        <v>0</v>
      </c>
      <c r="G15" s="35">
        <v>1</v>
      </c>
      <c r="H15" s="35">
        <v>2</v>
      </c>
      <c r="I15" s="35">
        <v>1</v>
      </c>
      <c r="J15" s="35">
        <v>0</v>
      </c>
      <c r="K15" s="35">
        <v>1</v>
      </c>
      <c r="L15" s="35">
        <v>5</v>
      </c>
      <c r="M15" s="35">
        <f>U15</f>
        <v>58</v>
      </c>
      <c r="N15" s="35">
        <f>U16</f>
        <v>65</v>
      </c>
      <c r="O15" s="20">
        <f>(E15*3)+(F15*2)+(G15)+(I15*3)+(J15*2)+(K15)+L15</f>
        <v>10</v>
      </c>
      <c r="Q15" s="91"/>
      <c r="R15" s="91"/>
      <c r="S15" s="98" t="s">
        <v>50</v>
      </c>
      <c r="T15" s="27" t="s">
        <v>31</v>
      </c>
      <c r="U15" s="32">
        <v>58</v>
      </c>
      <c r="V15" s="33">
        <v>26</v>
      </c>
      <c r="W15" s="43">
        <f t="shared" si="0"/>
        <v>32</v>
      </c>
    </row>
    <row r="16" spans="2:23" ht="16.5" customHeight="1" thickBot="1" thickTop="1">
      <c r="B16" s="38" t="s">
        <v>32</v>
      </c>
      <c r="C16" s="38" t="s">
        <v>81</v>
      </c>
      <c r="D16" s="37">
        <v>1</v>
      </c>
      <c r="E16" s="35">
        <v>1</v>
      </c>
      <c r="F16" s="35">
        <v>0</v>
      </c>
      <c r="G16" s="35">
        <v>0</v>
      </c>
      <c r="H16" s="35">
        <v>2</v>
      </c>
      <c r="I16" s="35">
        <v>2</v>
      </c>
      <c r="J16" s="35">
        <v>0</v>
      </c>
      <c r="K16" s="35">
        <v>0</v>
      </c>
      <c r="L16" s="35">
        <v>5</v>
      </c>
      <c r="M16" s="35">
        <f>U18</f>
        <v>76</v>
      </c>
      <c r="N16" s="35">
        <f>U17</f>
        <v>57</v>
      </c>
      <c r="O16" s="20">
        <f>(E16*3)+(F16*2)+(G16)+(I16*3)+(J16*2)+(K16)+L16</f>
        <v>14</v>
      </c>
      <c r="Q16" s="91"/>
      <c r="R16" s="91"/>
      <c r="S16" s="100"/>
      <c r="T16" s="29" t="s">
        <v>39</v>
      </c>
      <c r="U16" s="44">
        <v>65</v>
      </c>
      <c r="V16" s="42">
        <v>34</v>
      </c>
      <c r="W16" s="31">
        <f t="shared" si="0"/>
        <v>31</v>
      </c>
    </row>
    <row r="17" spans="2:23" ht="16.5" customHeight="1" thickBot="1" thickTop="1">
      <c r="B17" s="38" t="s">
        <v>39</v>
      </c>
      <c r="C17" s="38" t="s">
        <v>82</v>
      </c>
      <c r="D17" s="37">
        <v>1</v>
      </c>
      <c r="E17" s="35">
        <v>1</v>
      </c>
      <c r="F17" s="35">
        <v>0</v>
      </c>
      <c r="G17" s="35">
        <v>0</v>
      </c>
      <c r="H17" s="35">
        <v>2</v>
      </c>
      <c r="I17" s="35">
        <v>1</v>
      </c>
      <c r="J17" s="35">
        <v>0</v>
      </c>
      <c r="K17" s="35">
        <v>1</v>
      </c>
      <c r="L17" s="35">
        <v>3</v>
      </c>
      <c r="M17" s="35">
        <f>U16</f>
        <v>65</v>
      </c>
      <c r="N17" s="35">
        <f>U15</f>
        <v>58</v>
      </c>
      <c r="O17" s="20">
        <f>(E17*3)+(F17*2)+(G17)+(I17*3)+(J17*2)+(K17)+L17</f>
        <v>10</v>
      </c>
      <c r="Q17" s="91"/>
      <c r="R17" s="91"/>
      <c r="S17" s="165" t="s">
        <v>51</v>
      </c>
      <c r="T17" s="27" t="s">
        <v>40</v>
      </c>
      <c r="U17" s="32">
        <v>57</v>
      </c>
      <c r="V17" s="33">
        <v>39</v>
      </c>
      <c r="W17" s="33">
        <f t="shared" si="0"/>
        <v>18</v>
      </c>
    </row>
    <row r="18" spans="17:23" ht="16.5" customHeight="1" thickBot="1" thickTop="1">
      <c r="Q18" s="91"/>
      <c r="R18" s="91"/>
      <c r="S18" s="166"/>
      <c r="T18" s="29" t="s">
        <v>32</v>
      </c>
      <c r="U18" s="44">
        <v>76</v>
      </c>
      <c r="V18" s="42">
        <v>49</v>
      </c>
      <c r="W18" s="42">
        <f t="shared" si="0"/>
        <v>27</v>
      </c>
    </row>
    <row r="19" spans="2:23" ht="16.5" customHeight="1" thickBot="1" thickTop="1">
      <c r="B19" s="170" t="s">
        <v>59</v>
      </c>
      <c r="C19" s="171"/>
      <c r="Q19" s="91"/>
      <c r="R19" s="91"/>
      <c r="S19" s="165" t="s">
        <v>52</v>
      </c>
      <c r="T19" s="27" t="s">
        <v>36</v>
      </c>
      <c r="U19" s="32">
        <v>48</v>
      </c>
      <c r="V19" s="43">
        <v>28</v>
      </c>
      <c r="W19" s="33">
        <f t="shared" si="0"/>
        <v>20</v>
      </c>
    </row>
    <row r="20" spans="2:23" ht="16.5" customHeight="1" thickBot="1" thickTop="1">
      <c r="B20" s="11" t="s">
        <v>0</v>
      </c>
      <c r="C20" s="11" t="s">
        <v>1</v>
      </c>
      <c r="D20" s="11" t="s">
        <v>2</v>
      </c>
      <c r="E20" s="11" t="s">
        <v>12</v>
      </c>
      <c r="F20" s="11" t="s">
        <v>13</v>
      </c>
      <c r="G20" s="11" t="s">
        <v>14</v>
      </c>
      <c r="H20" s="11" t="s">
        <v>7</v>
      </c>
      <c r="I20" s="11" t="s">
        <v>6</v>
      </c>
      <c r="J20" s="11" t="s">
        <v>8</v>
      </c>
      <c r="K20" s="11" t="s">
        <v>9</v>
      </c>
      <c r="L20" s="12" t="s">
        <v>4</v>
      </c>
      <c r="M20" s="12" t="s">
        <v>3</v>
      </c>
      <c r="N20" s="12" t="s">
        <v>19</v>
      </c>
      <c r="O20" s="13" t="s">
        <v>5</v>
      </c>
      <c r="Q20" s="92"/>
      <c r="R20" s="92"/>
      <c r="S20" s="166"/>
      <c r="T20" s="29" t="s">
        <v>83</v>
      </c>
      <c r="U20" s="44">
        <v>55</v>
      </c>
      <c r="V20" s="31">
        <v>23</v>
      </c>
      <c r="W20" s="42">
        <f t="shared" si="0"/>
        <v>32</v>
      </c>
    </row>
    <row r="21" spans="2:23" ht="16.5" customHeight="1" thickBot="1" thickTop="1">
      <c r="B21" s="36" t="s">
        <v>33</v>
      </c>
      <c r="C21" s="38" t="s">
        <v>91</v>
      </c>
      <c r="D21" s="37">
        <v>1</v>
      </c>
      <c r="E21" s="35">
        <v>1</v>
      </c>
      <c r="F21" s="35">
        <v>0</v>
      </c>
      <c r="G21" s="35">
        <v>0</v>
      </c>
      <c r="H21" s="35">
        <v>2</v>
      </c>
      <c r="I21" s="35">
        <v>2</v>
      </c>
      <c r="J21" s="35">
        <v>0</v>
      </c>
      <c r="K21" s="35">
        <v>0</v>
      </c>
      <c r="L21" s="35">
        <v>5</v>
      </c>
      <c r="M21" s="35">
        <f aca="true" t="shared" si="1" ref="M21:M26">U7</f>
        <v>59</v>
      </c>
      <c r="N21" s="35">
        <f>U8</f>
        <v>36</v>
      </c>
      <c r="O21" s="20">
        <f aca="true" t="shared" si="2" ref="O21:O26">(E21*3)+(F21*2)+(G21)+(I21*3)+(J21*2)+(K21)+L21</f>
        <v>14</v>
      </c>
      <c r="Q21" s="105" t="s">
        <v>85</v>
      </c>
      <c r="R21" s="105" t="s">
        <v>48</v>
      </c>
      <c r="S21" s="165" t="s">
        <v>49</v>
      </c>
      <c r="T21" s="27" t="s">
        <v>27</v>
      </c>
      <c r="U21" s="32">
        <v>0</v>
      </c>
      <c r="V21" s="33">
        <v>0</v>
      </c>
      <c r="W21" s="33">
        <f>U21-V21</f>
        <v>0</v>
      </c>
    </row>
    <row r="22" spans="2:23" ht="16.5" customHeight="1" thickBot="1" thickTop="1">
      <c r="B22" s="36" t="s">
        <v>35</v>
      </c>
      <c r="C22" s="38" t="s">
        <v>92</v>
      </c>
      <c r="D22" s="37">
        <v>1</v>
      </c>
      <c r="E22" s="35">
        <v>0</v>
      </c>
      <c r="F22" s="35">
        <v>0</v>
      </c>
      <c r="G22" s="35">
        <v>1</v>
      </c>
      <c r="H22" s="35">
        <v>2</v>
      </c>
      <c r="I22" s="35">
        <v>0</v>
      </c>
      <c r="J22" s="35">
        <v>0</v>
      </c>
      <c r="K22" s="35">
        <v>2</v>
      </c>
      <c r="L22" s="35">
        <v>5</v>
      </c>
      <c r="M22" s="35">
        <f t="shared" si="1"/>
        <v>36</v>
      </c>
      <c r="N22" s="35">
        <f>U7</f>
        <v>59</v>
      </c>
      <c r="O22" s="20">
        <f t="shared" si="2"/>
        <v>8</v>
      </c>
      <c r="Q22" s="106"/>
      <c r="R22" s="106"/>
      <c r="S22" s="166"/>
      <c r="T22" s="29" t="s">
        <v>28</v>
      </c>
      <c r="U22" s="54">
        <v>20</v>
      </c>
      <c r="V22" s="42">
        <v>0</v>
      </c>
      <c r="W22" s="42">
        <f>U22-V22</f>
        <v>20</v>
      </c>
    </row>
    <row r="23" spans="2:23" ht="16.5" customHeight="1" thickBot="1" thickTop="1">
      <c r="B23" s="36" t="s">
        <v>30</v>
      </c>
      <c r="C23" s="38" t="s">
        <v>88</v>
      </c>
      <c r="D23" s="37">
        <v>1</v>
      </c>
      <c r="E23" s="35">
        <v>0</v>
      </c>
      <c r="F23" s="35">
        <v>0</v>
      </c>
      <c r="G23" s="35">
        <v>1</v>
      </c>
      <c r="H23" s="35">
        <v>2</v>
      </c>
      <c r="I23" s="35">
        <v>0</v>
      </c>
      <c r="J23" s="35">
        <v>0</v>
      </c>
      <c r="K23" s="35">
        <v>2</v>
      </c>
      <c r="L23" s="35">
        <v>5</v>
      </c>
      <c r="M23" s="35">
        <f t="shared" si="1"/>
        <v>48</v>
      </c>
      <c r="N23" s="35">
        <f>U10</f>
        <v>79</v>
      </c>
      <c r="O23" s="20">
        <f t="shared" si="2"/>
        <v>8</v>
      </c>
      <c r="Q23" s="106"/>
      <c r="R23" s="106"/>
      <c r="S23" s="98" t="s">
        <v>50</v>
      </c>
      <c r="T23" s="27" t="s">
        <v>26</v>
      </c>
      <c r="U23" s="32">
        <v>40</v>
      </c>
      <c r="V23" s="33">
        <v>16</v>
      </c>
      <c r="W23" s="43">
        <f>U23-V23</f>
        <v>24</v>
      </c>
    </row>
    <row r="24" spans="2:23" ht="16.5" customHeight="1" thickBot="1" thickTop="1">
      <c r="B24" s="36" t="s">
        <v>41</v>
      </c>
      <c r="C24" s="38" t="s">
        <v>89</v>
      </c>
      <c r="D24" s="37">
        <v>1</v>
      </c>
      <c r="E24" s="35">
        <v>1</v>
      </c>
      <c r="F24" s="35">
        <v>0</v>
      </c>
      <c r="G24" s="35">
        <v>0</v>
      </c>
      <c r="H24" s="35">
        <v>2</v>
      </c>
      <c r="I24" s="35">
        <v>2</v>
      </c>
      <c r="J24" s="35">
        <v>0</v>
      </c>
      <c r="K24" s="35">
        <v>0</v>
      </c>
      <c r="L24" s="35">
        <v>5</v>
      </c>
      <c r="M24" s="35">
        <f t="shared" si="1"/>
        <v>79</v>
      </c>
      <c r="N24" s="35">
        <f>U9</f>
        <v>48</v>
      </c>
      <c r="O24" s="20">
        <f t="shared" si="2"/>
        <v>14</v>
      </c>
      <c r="Q24" s="106"/>
      <c r="R24" s="106"/>
      <c r="S24" s="100"/>
      <c r="T24" s="29" t="s">
        <v>29</v>
      </c>
      <c r="U24" s="44">
        <v>51</v>
      </c>
      <c r="V24" s="42">
        <v>29</v>
      </c>
      <c r="W24" s="31">
        <f>U24-V24</f>
        <v>22</v>
      </c>
    </row>
    <row r="25" spans="2:18" ht="16.5" customHeight="1" thickBot="1" thickTop="1">
      <c r="B25" s="36" t="s">
        <v>38</v>
      </c>
      <c r="C25" s="38" t="s">
        <v>93</v>
      </c>
      <c r="D25" s="37">
        <v>1</v>
      </c>
      <c r="E25" s="35">
        <v>1</v>
      </c>
      <c r="F25" s="35">
        <v>0</v>
      </c>
      <c r="G25" s="35">
        <v>0</v>
      </c>
      <c r="H25" s="35">
        <v>2</v>
      </c>
      <c r="I25" s="35">
        <v>1</v>
      </c>
      <c r="J25" s="35">
        <v>0</v>
      </c>
      <c r="K25" s="35">
        <v>1</v>
      </c>
      <c r="L25" s="35">
        <v>5</v>
      </c>
      <c r="M25" s="35">
        <f t="shared" si="1"/>
        <v>65</v>
      </c>
      <c r="N25" s="35">
        <f>U12</f>
        <v>61</v>
      </c>
      <c r="O25" s="20">
        <f t="shared" si="2"/>
        <v>12</v>
      </c>
      <c r="Q25" s="53"/>
      <c r="R25" s="53"/>
    </row>
    <row r="26" spans="2:15" ht="16.5" customHeight="1" thickBot="1" thickTop="1">
      <c r="B26" s="36" t="s">
        <v>84</v>
      </c>
      <c r="C26" s="38" t="s">
        <v>90</v>
      </c>
      <c r="D26" s="37">
        <v>1</v>
      </c>
      <c r="E26" s="35">
        <v>0</v>
      </c>
      <c r="F26" s="35">
        <v>0</v>
      </c>
      <c r="G26" s="35">
        <v>1</v>
      </c>
      <c r="H26" s="35">
        <v>2</v>
      </c>
      <c r="I26" s="35">
        <v>1</v>
      </c>
      <c r="J26" s="35">
        <v>0</v>
      </c>
      <c r="K26" s="35">
        <v>1</v>
      </c>
      <c r="L26" s="35">
        <v>5</v>
      </c>
      <c r="M26" s="35">
        <f t="shared" si="1"/>
        <v>61</v>
      </c>
      <c r="N26" s="35">
        <f>U11</f>
        <v>65</v>
      </c>
      <c r="O26" s="20">
        <f t="shared" si="2"/>
        <v>10</v>
      </c>
    </row>
    <row r="27" ht="16.5" customHeight="1" thickBot="1" thickTop="1"/>
    <row r="28" spans="2:3" ht="16.5" customHeight="1" thickBot="1" thickTop="1">
      <c r="B28" s="168" t="s">
        <v>60</v>
      </c>
      <c r="C28" s="169"/>
    </row>
    <row r="29" spans="2:15" ht="16.5" customHeight="1" thickBot="1" thickTop="1">
      <c r="B29" s="11" t="s">
        <v>0</v>
      </c>
      <c r="C29" s="11" t="s">
        <v>1</v>
      </c>
      <c r="D29" s="11" t="s">
        <v>2</v>
      </c>
      <c r="E29" s="11" t="s">
        <v>12</v>
      </c>
      <c r="F29" s="11" t="s">
        <v>13</v>
      </c>
      <c r="G29" s="11" t="s">
        <v>14</v>
      </c>
      <c r="H29" s="11" t="s">
        <v>7</v>
      </c>
      <c r="I29" s="11" t="s">
        <v>6</v>
      </c>
      <c r="J29" s="11" t="s">
        <v>8</v>
      </c>
      <c r="K29" s="11" t="s">
        <v>9</v>
      </c>
      <c r="L29" s="12" t="s">
        <v>4</v>
      </c>
      <c r="M29" s="12" t="s">
        <v>3</v>
      </c>
      <c r="N29" s="12" t="s">
        <v>19</v>
      </c>
      <c r="O29" s="13" t="s">
        <v>5</v>
      </c>
    </row>
    <row r="30" spans="2:15" ht="16.5" customHeight="1" thickBot="1" thickTop="1">
      <c r="B30" s="36" t="s">
        <v>34</v>
      </c>
      <c r="C30" s="38" t="s">
        <v>94</v>
      </c>
      <c r="D30" s="37">
        <v>1</v>
      </c>
      <c r="E30" s="35">
        <v>0</v>
      </c>
      <c r="F30" s="35">
        <v>0</v>
      </c>
      <c r="G30" s="35">
        <v>1</v>
      </c>
      <c r="H30" s="35">
        <v>2</v>
      </c>
      <c r="I30" s="35">
        <v>0</v>
      </c>
      <c r="J30" s="35">
        <v>0</v>
      </c>
      <c r="K30" s="35">
        <v>2</v>
      </c>
      <c r="L30" s="35">
        <v>4</v>
      </c>
      <c r="M30" s="35">
        <f>U13</f>
        <v>30</v>
      </c>
      <c r="N30" s="35">
        <f>U14</f>
        <v>61</v>
      </c>
      <c r="O30" s="20">
        <f>(E30*3)+(F30*2)+(G30)+(I30*3)+(J30*2)+(K30)+L30</f>
        <v>7</v>
      </c>
    </row>
    <row r="31" spans="2:15" ht="16.5" customHeight="1" thickBot="1" thickTop="1">
      <c r="B31" s="36" t="s">
        <v>36</v>
      </c>
      <c r="C31" s="38" t="s">
        <v>95</v>
      </c>
      <c r="D31" s="37">
        <v>1</v>
      </c>
      <c r="E31" s="35">
        <v>0</v>
      </c>
      <c r="F31" s="35">
        <v>0</v>
      </c>
      <c r="G31" s="35">
        <v>1</v>
      </c>
      <c r="H31" s="35">
        <v>2</v>
      </c>
      <c r="I31" s="35">
        <v>1</v>
      </c>
      <c r="J31" s="35">
        <v>0</v>
      </c>
      <c r="K31" s="35">
        <v>1</v>
      </c>
      <c r="L31" s="35">
        <v>5</v>
      </c>
      <c r="M31" s="35">
        <f>U19</f>
        <v>48</v>
      </c>
      <c r="N31" s="35">
        <f>U20</f>
        <v>55</v>
      </c>
      <c r="O31" s="20">
        <f>(E31*3)+(F31*2)+(G31)+(I31*3)+(J31*2)+(K31)+L31</f>
        <v>10</v>
      </c>
    </row>
    <row r="32" spans="2:15" ht="16.5" customHeight="1" thickBot="1" thickTop="1">
      <c r="B32" s="36" t="s">
        <v>37</v>
      </c>
      <c r="C32" s="38" t="s">
        <v>99</v>
      </c>
      <c r="D32" s="37">
        <v>1</v>
      </c>
      <c r="E32" s="35">
        <v>1</v>
      </c>
      <c r="F32" s="35">
        <v>0</v>
      </c>
      <c r="G32" s="35">
        <v>0</v>
      </c>
      <c r="H32" s="35">
        <v>2</v>
      </c>
      <c r="I32" s="35">
        <v>2</v>
      </c>
      <c r="J32" s="35">
        <v>0</v>
      </c>
      <c r="K32" s="35">
        <v>0</v>
      </c>
      <c r="L32" s="35">
        <v>5</v>
      </c>
      <c r="M32" s="35">
        <f>U14</f>
        <v>61</v>
      </c>
      <c r="N32" s="35">
        <f>U13</f>
        <v>30</v>
      </c>
      <c r="O32" s="20">
        <f>(E32*3)+(F32*2)+(G32)+(I32*3)+(J32*2)+(K32)+L32</f>
        <v>14</v>
      </c>
    </row>
    <row r="33" spans="2:15" ht="16.5" customHeight="1" thickBot="1" thickTop="1">
      <c r="B33" s="36" t="s">
        <v>83</v>
      </c>
      <c r="C33" s="38" t="s">
        <v>96</v>
      </c>
      <c r="D33" s="37">
        <v>1</v>
      </c>
      <c r="E33" s="35">
        <v>1</v>
      </c>
      <c r="F33" s="35">
        <v>0</v>
      </c>
      <c r="G33" s="35">
        <v>0</v>
      </c>
      <c r="H33" s="35">
        <v>2</v>
      </c>
      <c r="I33" s="35">
        <v>1</v>
      </c>
      <c r="J33" s="35">
        <v>0</v>
      </c>
      <c r="K33" s="35">
        <v>1</v>
      </c>
      <c r="L33" s="35">
        <v>5</v>
      </c>
      <c r="M33" s="35">
        <f>U20</f>
        <v>55</v>
      </c>
      <c r="N33" s="35">
        <f>U19</f>
        <v>48</v>
      </c>
      <c r="O33" s="20">
        <f>(E33*3)+(F33*2)+(G33)+(I33*3)+(J33*2)+(K33)+L33</f>
        <v>12</v>
      </c>
    </row>
    <row r="34" ht="13.5" thickTop="1"/>
  </sheetData>
  <sheetProtection/>
  <mergeCells count="21">
    <mergeCell ref="S7:S8"/>
    <mergeCell ref="S9:S10"/>
    <mergeCell ref="B12:C12"/>
    <mergeCell ref="B19:C19"/>
    <mergeCell ref="S19:S20"/>
    <mergeCell ref="S17:S18"/>
    <mergeCell ref="S11:S12"/>
    <mergeCell ref="B2:W2"/>
    <mergeCell ref="B4:C4"/>
    <mergeCell ref="Q5:W5"/>
    <mergeCell ref="Q7:Q12"/>
    <mergeCell ref="R7:R12"/>
    <mergeCell ref="Q21:Q24"/>
    <mergeCell ref="R21:R24"/>
    <mergeCell ref="S21:S22"/>
    <mergeCell ref="S23:S24"/>
    <mergeCell ref="B28:C28"/>
    <mergeCell ref="Q13:Q20"/>
    <mergeCell ref="R13:R20"/>
    <mergeCell ref="S13:S14"/>
    <mergeCell ref="S15:S1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28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2.140625" style="15" bestFit="1" customWidth="1"/>
    <col min="2" max="2" width="19.00390625" style="0" bestFit="1" customWidth="1"/>
    <col min="3" max="3" width="40.00390625" style="0" bestFit="1" customWidth="1"/>
    <col min="4" max="4" width="4.8515625" style="0" customWidth="1"/>
    <col min="5" max="5" width="5.00390625" style="0" customWidth="1"/>
    <col min="6" max="6" width="5.28125" style="0" customWidth="1"/>
    <col min="7" max="7" width="4.8515625" style="0" customWidth="1"/>
    <col min="8" max="8" width="4.7109375" style="0" customWidth="1"/>
    <col min="9" max="9" width="4.8515625" style="0" customWidth="1"/>
    <col min="10" max="10" width="5.00390625" style="0" customWidth="1"/>
    <col min="11" max="12" width="4.8515625" style="0" customWidth="1"/>
    <col min="13" max="15" width="5.7109375" style="0" customWidth="1"/>
    <col min="16" max="16" width="9.140625" style="0" customWidth="1"/>
    <col min="17" max="17" width="21.28125" style="0" bestFit="1" customWidth="1"/>
    <col min="18" max="18" width="21.140625" style="0" bestFit="1" customWidth="1"/>
    <col min="19" max="24" width="4.8515625" style="0" customWidth="1"/>
    <col min="25" max="25" width="4.7109375" style="0" customWidth="1"/>
    <col min="26" max="27" width="4.8515625" style="0" customWidth="1"/>
    <col min="28" max="29" width="5.7109375" style="0" customWidth="1"/>
  </cols>
  <sheetData>
    <row r="1" spans="1:9" ht="19.5" customHeight="1">
      <c r="A1" s="17"/>
      <c r="D1" s="155" t="s">
        <v>10</v>
      </c>
      <c r="E1" s="155"/>
      <c r="F1" s="155"/>
      <c r="G1" s="155"/>
      <c r="H1" s="155"/>
      <c r="I1" s="155"/>
    </row>
    <row r="2" spans="1:9" ht="19.5" customHeight="1">
      <c r="A2" s="17"/>
      <c r="D2" s="155"/>
      <c r="E2" s="155"/>
      <c r="F2" s="155"/>
      <c r="G2" s="155"/>
      <c r="H2" s="155"/>
      <c r="I2" s="155"/>
    </row>
    <row r="3" spans="1:9" ht="19.5" customHeight="1">
      <c r="A3" s="17"/>
      <c r="D3" s="156" t="s">
        <v>98</v>
      </c>
      <c r="E3" s="156"/>
      <c r="F3" s="156"/>
      <c r="G3" s="156"/>
      <c r="H3" s="156"/>
      <c r="I3" s="156"/>
    </row>
    <row r="4" spans="1:18" ht="19.5" customHeight="1">
      <c r="A4" s="17"/>
      <c r="Q4" s="162" t="s">
        <v>109</v>
      </c>
      <c r="R4" s="162"/>
    </row>
    <row r="5" spans="1:18" ht="17.25" customHeight="1">
      <c r="A5" s="17"/>
      <c r="Q5" s="163" t="s">
        <v>110</v>
      </c>
      <c r="R5" s="163"/>
    </row>
    <row r="6" spans="1:18" ht="17.25" customHeight="1" thickBot="1">
      <c r="A6" s="17"/>
      <c r="Q6" s="164" t="s">
        <v>111</v>
      </c>
      <c r="R6" s="164"/>
    </row>
    <row r="7" spans="1:15" ht="19.5" customHeight="1" thickBot="1">
      <c r="A7" s="16"/>
      <c r="B7" s="157" t="s">
        <v>25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ht="17.25" customHeight="1" thickBot="1">
      <c r="A8" s="1"/>
    </row>
    <row r="9" spans="1:21" ht="17.25" customHeight="1" thickBot="1" thickTop="1">
      <c r="A9" s="24"/>
      <c r="B9" s="153" t="s">
        <v>20</v>
      </c>
      <c r="C9" s="154"/>
      <c r="P9" s="4"/>
      <c r="Q9" s="40"/>
      <c r="R9" s="4"/>
      <c r="S9" s="5"/>
      <c r="T9" s="2"/>
      <c r="U9" s="2"/>
    </row>
    <row r="10" spans="1:21" ht="17.25" customHeight="1" thickBot="1" thickTop="1">
      <c r="A10" s="23" t="s">
        <v>22</v>
      </c>
      <c r="B10" s="14" t="s">
        <v>0</v>
      </c>
      <c r="C10" s="11" t="s">
        <v>1</v>
      </c>
      <c r="D10" s="11" t="s">
        <v>2</v>
      </c>
      <c r="E10" s="11" t="s">
        <v>12</v>
      </c>
      <c r="F10" s="11" t="s">
        <v>13</v>
      </c>
      <c r="G10" s="11" t="s">
        <v>14</v>
      </c>
      <c r="H10" s="11" t="s">
        <v>7</v>
      </c>
      <c r="I10" s="11" t="s">
        <v>6</v>
      </c>
      <c r="J10" s="11" t="s">
        <v>8</v>
      </c>
      <c r="K10" s="11" t="s">
        <v>9</v>
      </c>
      <c r="L10" s="12" t="s">
        <v>4</v>
      </c>
      <c r="M10" s="12" t="s">
        <v>3</v>
      </c>
      <c r="N10" s="12" t="s">
        <v>19</v>
      </c>
      <c r="O10" s="11" t="s">
        <v>5</v>
      </c>
      <c r="P10" s="4"/>
      <c r="Q10" s="149" t="s">
        <v>74</v>
      </c>
      <c r="R10" s="150"/>
      <c r="S10" s="9"/>
      <c r="T10" s="2"/>
      <c r="U10" s="2"/>
    </row>
    <row r="11" spans="1:18" ht="17.25" customHeight="1" thickBot="1" thickTop="1">
      <c r="A11" s="60">
        <v>1</v>
      </c>
      <c r="B11" s="21" t="s">
        <v>28</v>
      </c>
      <c r="C11" s="34" t="s">
        <v>61</v>
      </c>
      <c r="D11" s="35">
        <f>'Sem.1'!D8+'Sem.2'!D8+'Sem.3'!D8+'Sem.4'!D8+'Sem.5'!D8+'Sem.6'!D8+'Sem.7'!D8+'Sem.8'!D8+'Sem.9'!D8+'Sem.10'!D8</f>
        <v>10</v>
      </c>
      <c r="E11" s="35">
        <f>'Sem.1'!E8+'Sem.2'!E8+'Sem.3'!E8+'Sem.4'!E8+'Sem.5'!E8+'Sem.6'!E8+'Sem.7'!E8+'Sem.8'!E8+'Sem.9'!E8+'Sem.10'!E8</f>
        <v>9</v>
      </c>
      <c r="F11" s="35">
        <f>'Sem.1'!F8+'Sem.2'!F8+'Sem.3'!F8+'Sem.4'!F8+'Sem.5'!F8+'Sem.6'!F8+'Sem.7'!F8+'Sem.8'!F8+'Sem.9'!F8+'Sem.10'!F8</f>
        <v>0</v>
      </c>
      <c r="G11" s="35">
        <f>'Sem.1'!G8+'Sem.2'!G8+'Sem.3'!G8+'Sem.4'!G8+'Sem.5'!G8+'Sem.6'!G8+'Sem.7'!G8+'Sem.8'!G8+'Sem.9'!G8+'Sem.10'!G8</f>
        <v>1</v>
      </c>
      <c r="H11" s="35">
        <f>'Sem.1'!H8+'Sem.2'!H8+'Sem.3'!H8+'Sem.4'!H8+'Sem.5'!H8+'Sem.6'!H8+'Sem.7'!H8+'Sem.8'!H8+'Sem.9'!H8+'Sem.10'!H8</f>
        <v>20</v>
      </c>
      <c r="I11" s="35">
        <f>'Sem.1'!I8+'Sem.2'!I8+'Sem.3'!I8+'Sem.4'!I8+'Sem.5'!I8+'Sem.6'!I8+'Sem.7'!I8+'Sem.8'!I8+'Sem.9'!I8+'Sem.10'!I8</f>
        <v>16</v>
      </c>
      <c r="J11" s="35">
        <f>'Sem.1'!J8+'Sem.2'!J8+'Sem.3'!J8+'Sem.4'!J8+'Sem.5'!J8+'Sem.6'!J8+'Sem.7'!J8+'Sem.8'!J8+'Sem.9'!J8+'Sem.10'!J8</f>
        <v>0</v>
      </c>
      <c r="K11" s="35">
        <f>'Sem.1'!K8+'Sem.2'!K8+'Sem.3'!K8+'Sem.4'!K8+'Sem.5'!K8+'Sem.6'!K8+'Sem.7'!K8+'Sem.8'!K8+'Sem.9'!K8+'Sem.10'!K8</f>
        <v>4</v>
      </c>
      <c r="L11" s="35">
        <f>'Sem.1'!L8+'Sem.2'!L8+'Sem.3'!L8+'Sem.4'!L8+'Sem.5'!L8+'Sem.6'!L8+'Sem.7'!L8+'Sem.8'!L8+'Sem.9'!L8+'Sem.10'!L8</f>
        <v>50</v>
      </c>
      <c r="M11" s="35">
        <f>'Sem.1'!M8+'Sem.2'!M8+'Sem.3'!M8+'Sem.4'!M8+'Sem.5'!M8+'Sem.6'!M8+'Sem.7'!M8+'Sem.8'!M8+'Sem.9'!M8+'Sem.10'!M8</f>
        <v>529</v>
      </c>
      <c r="N11" s="35">
        <f>'Sem.1'!N8+'Sem.2'!N8+'Sem.3'!N8+'Sem.4'!N8+'Sem.5'!N8+'Sem.6'!N8+'Sem.7'!N8+'Sem.8'!N8+'Sem.9'!N8+'Sem.10'!N8</f>
        <v>313</v>
      </c>
      <c r="O11" s="20">
        <f>(E11*3)+(F11*2)+(G11)+(I11*3)+(J11*2)+(K11)+(L11)</f>
        <v>130</v>
      </c>
      <c r="P11" s="7"/>
      <c r="Q11" s="48" t="s">
        <v>66</v>
      </c>
      <c r="R11" s="49" t="s">
        <v>18</v>
      </c>
    </row>
    <row r="12" spans="1:18" ht="17.25" customHeight="1" thickBot="1" thickTop="1">
      <c r="A12" s="61">
        <v>2</v>
      </c>
      <c r="B12" s="21" t="s">
        <v>29</v>
      </c>
      <c r="C12" s="34" t="s">
        <v>43</v>
      </c>
      <c r="D12" s="35">
        <f>'Sem.1'!D9+'Sem.2'!D9+'Sem.3'!D9+'Sem.4'!D9+'Sem.5'!D9+'Sem.6'!D9+'Sem.7'!D9+'Sem.8'!D9+'Sem.9'!D9+'Sem.10'!D9</f>
        <v>10</v>
      </c>
      <c r="E12" s="35">
        <f>'Sem.1'!E9+'Sem.2'!E9+'Sem.3'!E9+'Sem.4'!E9+'Sem.5'!E9+'Sem.6'!E9+'Sem.7'!E9+'Sem.8'!E9+'Sem.9'!E9+'Sem.10'!E9</f>
        <v>8</v>
      </c>
      <c r="F12" s="35">
        <f>'Sem.1'!F9+'Sem.2'!F9+'Sem.3'!F9+'Sem.4'!F9+'Sem.5'!F9+'Sem.6'!F9+'Sem.7'!F9+'Sem.8'!F9+'Sem.9'!F9+'Sem.10'!F9</f>
        <v>0</v>
      </c>
      <c r="G12" s="35">
        <f>'Sem.1'!G9+'Sem.2'!G9+'Sem.3'!G9+'Sem.4'!G9+'Sem.5'!G9+'Sem.6'!G9+'Sem.7'!G9+'Sem.8'!G9+'Sem.9'!G9+'Sem.10'!G9</f>
        <v>2</v>
      </c>
      <c r="H12" s="35">
        <f>'Sem.1'!H9+'Sem.2'!H9+'Sem.3'!H9+'Sem.4'!H9+'Sem.5'!H9+'Sem.6'!H9+'Sem.7'!H9+'Sem.8'!H9+'Sem.9'!H9+'Sem.10'!H9</f>
        <v>20</v>
      </c>
      <c r="I12" s="35">
        <f>'Sem.1'!I9+'Sem.2'!I9+'Sem.3'!I9+'Sem.4'!I9+'Sem.5'!I9+'Sem.6'!I9+'Sem.7'!I9+'Sem.8'!I9+'Sem.9'!I9+'Sem.10'!I9</f>
        <v>14</v>
      </c>
      <c r="J12" s="35">
        <f>'Sem.1'!J9+'Sem.2'!J9+'Sem.3'!J9+'Sem.4'!J9+'Sem.5'!J9+'Sem.6'!J9+'Sem.7'!J9+'Sem.8'!J9+'Sem.9'!J9+'Sem.10'!J9</f>
        <v>0</v>
      </c>
      <c r="K12" s="35">
        <f>'Sem.1'!K9+'Sem.2'!K9+'Sem.3'!K9+'Sem.4'!K9+'Sem.5'!K9+'Sem.6'!K9+'Sem.7'!K9+'Sem.8'!K9+'Sem.9'!K9+'Sem.10'!K9</f>
        <v>6</v>
      </c>
      <c r="L12" s="35">
        <f>'Sem.1'!L9+'Sem.2'!L9+'Sem.3'!L9+'Sem.4'!L9+'Sem.5'!L9+'Sem.6'!L9+'Sem.7'!L9+'Sem.8'!L9+'Sem.9'!L9+'Sem.10'!L9</f>
        <v>50</v>
      </c>
      <c r="M12" s="35">
        <f>'Sem.1'!M9+'Sem.2'!M9+'Sem.3'!M9+'Sem.4'!M9+'Sem.5'!M9+'Sem.6'!M9+'Sem.7'!M9+'Sem.8'!M9+'Sem.9'!M9+'Sem.10'!M9</f>
        <v>627</v>
      </c>
      <c r="N12" s="35">
        <f>'Sem.1'!N9+'Sem.2'!N9+'Sem.3'!N9+'Sem.4'!N9+'Sem.5'!N9+'Sem.6'!N9+'Sem.7'!N9+'Sem.8'!N9+'Sem.9'!N9+'Sem.10'!N9</f>
        <v>446</v>
      </c>
      <c r="O12" s="20">
        <f>(E12*3)+(F12*2)+(G12)+(I12*3)+(J12*2)+(K12)+(L12)</f>
        <v>124</v>
      </c>
      <c r="P12" s="6"/>
      <c r="Q12" s="48" t="s">
        <v>16</v>
      </c>
      <c r="R12" s="49" t="s">
        <v>87</v>
      </c>
    </row>
    <row r="13" spans="1:18" ht="17.25" customHeight="1" thickBot="1" thickTop="1">
      <c r="A13" s="61">
        <v>3</v>
      </c>
      <c r="B13" s="21" t="s">
        <v>26</v>
      </c>
      <c r="C13" s="34" t="s">
        <v>77</v>
      </c>
      <c r="D13" s="35">
        <f>'Sem.1'!D6+'Sem.2'!D6+'Sem.3'!D6+'Sem.4'!D6+'Sem.5'!D6+'Sem.6'!D6+'Sem.7'!D6+'Sem.8'!D6+'Sem.9'!D6+'Sem.10'!D6</f>
        <v>10</v>
      </c>
      <c r="E13" s="35">
        <f>'Sem.1'!E6+'Sem.2'!E6+'Sem.3'!E6+'Sem.4'!E6+'Sem.5'!E6+'Sem.6'!E6+'Sem.7'!E6+'Sem.8'!E6+'Sem.9'!E6+'Sem.10'!E6</f>
        <v>5</v>
      </c>
      <c r="F13" s="35">
        <f>'Sem.1'!F6+'Sem.2'!F6+'Sem.3'!F6+'Sem.4'!F6+'Sem.5'!F6+'Sem.6'!F6+'Sem.7'!F6+'Sem.8'!F6+'Sem.9'!F6+'Sem.10'!F6</f>
        <v>0</v>
      </c>
      <c r="G13" s="35">
        <f>'Sem.1'!G6+'Sem.2'!G6+'Sem.3'!G6+'Sem.4'!G6+'Sem.5'!G6+'Sem.6'!G6+'Sem.7'!G6+'Sem.8'!G6+'Sem.9'!G6+'Sem.10'!G6</f>
        <v>5</v>
      </c>
      <c r="H13" s="35">
        <f>'Sem.1'!H6+'Sem.2'!H6+'Sem.3'!H6+'Sem.4'!H6+'Sem.5'!H6+'Sem.6'!H6+'Sem.7'!H6+'Sem.8'!H6+'Sem.9'!H6+'Sem.10'!H6</f>
        <v>20</v>
      </c>
      <c r="I13" s="35">
        <f>'Sem.1'!I6+'Sem.2'!I6+'Sem.3'!I6+'Sem.4'!I6+'Sem.5'!I6+'Sem.6'!I6+'Sem.7'!I6+'Sem.8'!I6+'Sem.9'!I6+'Sem.10'!I6</f>
        <v>14</v>
      </c>
      <c r="J13" s="35">
        <f>'Sem.1'!J6+'Sem.2'!J6+'Sem.3'!J6+'Sem.4'!J6+'Sem.5'!J6+'Sem.6'!J6+'Sem.7'!J6+'Sem.8'!J6+'Sem.9'!J6+'Sem.10'!J6</f>
        <v>0</v>
      </c>
      <c r="K13" s="35">
        <f>'Sem.1'!K6+'Sem.2'!K6+'Sem.3'!K6+'Sem.4'!K6+'Sem.5'!K6+'Sem.6'!K6+'Sem.7'!K6+'Sem.8'!K6+'Sem.9'!K6+'Sem.10'!K6</f>
        <v>6</v>
      </c>
      <c r="L13" s="35">
        <f>'Sem.1'!L6+'Sem.2'!L6+'Sem.3'!L6+'Sem.4'!L6+'Sem.5'!L6+'Sem.6'!L6+'Sem.7'!L6+'Sem.8'!L6+'Sem.9'!L6+'Sem.10'!L6</f>
        <v>50</v>
      </c>
      <c r="M13" s="35">
        <f>'Sem.1'!M6+'Sem.2'!M6+'Sem.3'!M6+'Sem.4'!M6+'Sem.5'!M6+'Sem.6'!M6+'Sem.7'!M6+'Sem.8'!M6+'Sem.9'!M6+'Sem.10'!M6</f>
        <v>532</v>
      </c>
      <c r="N13" s="35">
        <f>'Sem.1'!N6+'Sem.2'!N6+'Sem.3'!N6+'Sem.4'!N6+'Sem.5'!N6+'Sem.6'!N6+'Sem.7'!N6+'Sem.8'!N6+'Sem.9'!N6+'Sem.10'!N6</f>
        <v>364</v>
      </c>
      <c r="O13" s="20">
        <f>(E13*3)+(F13*2)+(G13)+(I13*3)+(J13*2)+(K13)+(L13)</f>
        <v>118</v>
      </c>
      <c r="P13" s="6"/>
      <c r="Q13" s="48" t="s">
        <v>17</v>
      </c>
      <c r="R13" s="49" t="s">
        <v>11</v>
      </c>
    </row>
    <row r="14" spans="1:18" ht="17.25" customHeight="1" thickBot="1" thickTop="1">
      <c r="A14" s="62">
        <v>4</v>
      </c>
      <c r="B14" s="21" t="s">
        <v>27</v>
      </c>
      <c r="C14" s="34" t="s">
        <v>78</v>
      </c>
      <c r="D14" s="35">
        <f>'Sem.1'!D7+'Sem.2'!D7+'Sem.3'!D7+'Sem.4'!D7+'Sem.5'!D7+'Sem.6'!D7+'Sem.7'!D7+'Sem.8'!D7+'Sem.9'!D7+'Sem.10'!D7</f>
        <v>10</v>
      </c>
      <c r="E14" s="35">
        <f>'Sem.1'!E7+'Sem.2'!E7+'Sem.3'!E7+'Sem.4'!E7+'Sem.5'!E7+'Sem.6'!E7+'Sem.7'!E7+'Sem.8'!E7+'Sem.9'!E7+'Sem.10'!E7</f>
        <v>2</v>
      </c>
      <c r="F14" s="35">
        <f>'Sem.1'!F7+'Sem.2'!F7+'Sem.3'!F7+'Sem.4'!F7+'Sem.5'!F7+'Sem.6'!F7+'Sem.7'!F7+'Sem.8'!F7+'Sem.9'!F7+'Sem.10'!F7</f>
        <v>0</v>
      </c>
      <c r="G14" s="35">
        <f>'Sem.1'!G7+'Sem.2'!G7+'Sem.3'!G7+'Sem.4'!G7+'Sem.5'!G7+'Sem.6'!G7+'Sem.7'!G7+'Sem.8'!G7+'Sem.9'!G7+'Sem.10'!G7</f>
        <v>8</v>
      </c>
      <c r="H14" s="35">
        <f>'Sem.1'!H7+'Sem.2'!H7+'Sem.3'!H7+'Sem.4'!H7+'Sem.5'!H7+'Sem.6'!H7+'Sem.7'!H7+'Sem.8'!H7+'Sem.9'!H7+'Sem.10'!H7</f>
        <v>20</v>
      </c>
      <c r="I14" s="35">
        <f>'Sem.1'!I7+'Sem.2'!I7+'Sem.3'!I7+'Sem.4'!I7+'Sem.5'!I7+'Sem.6'!I7+'Sem.7'!I7+'Sem.8'!I7+'Sem.9'!I7+'Sem.10'!I7</f>
        <v>5</v>
      </c>
      <c r="J14" s="35">
        <f>'Sem.1'!J7+'Sem.2'!J7+'Sem.3'!J7+'Sem.4'!J7+'Sem.5'!J7+'Sem.6'!J7+'Sem.7'!J7+'Sem.8'!J7+'Sem.9'!J7+'Sem.10'!J7</f>
        <v>0</v>
      </c>
      <c r="K14" s="35">
        <f>'Sem.1'!K7+'Sem.2'!K7+'Sem.3'!K7+'Sem.4'!K7+'Sem.5'!K7+'Sem.6'!K7+'Sem.7'!K7+'Sem.8'!K7+'Sem.9'!K7+'Sem.10'!K7</f>
        <v>15</v>
      </c>
      <c r="L14" s="35">
        <f>'Sem.1'!L7+'Sem.2'!L7+'Sem.3'!L7+'Sem.4'!L7+'Sem.5'!L7+'Sem.6'!L7+'Sem.7'!L7+'Sem.8'!L7+'Sem.9'!L7+'Sem.10'!L7</f>
        <v>40</v>
      </c>
      <c r="M14" s="35">
        <f>'Sem.1'!M7+'Sem.2'!M7+'Sem.3'!M7+'Sem.4'!M7+'Sem.5'!M7+'Sem.6'!M7+'Sem.7'!M7+'Sem.8'!M7+'Sem.9'!M7+'Sem.10'!M7</f>
        <v>286</v>
      </c>
      <c r="N14" s="35">
        <f>'Sem.1'!N7+'Sem.2'!N7+'Sem.3'!N7+'Sem.4'!N7+'Sem.5'!N7+'Sem.6'!N7+'Sem.7'!N7+'Sem.8'!N7+'Sem.9'!N7+'Sem.10'!N7</f>
        <v>505</v>
      </c>
      <c r="O14" s="20">
        <f>(E14*3)+(F14*2)+(G14)+(I14*3)+(J14*2)+(K14)+(L14)</f>
        <v>84</v>
      </c>
      <c r="P14" s="6"/>
      <c r="Q14" s="48" t="s">
        <v>15</v>
      </c>
      <c r="R14" s="49"/>
    </row>
    <row r="15" spans="1:18" ht="17.25" customHeight="1" thickBot="1" thickTop="1">
      <c r="A15" s="62">
        <v>5</v>
      </c>
      <c r="B15" s="21" t="s">
        <v>76</v>
      </c>
      <c r="C15" s="34" t="s">
        <v>79</v>
      </c>
      <c r="D15" s="35">
        <f>'Sem.1'!D10+'Sem.2'!D10+'Sem.3'!D10+'Sem.4'!D10+'Sem.5'!D10+'Sem.6'!D10+'Sem.7'!D10+'Sem.8'!D10+'Sem.9'!D10+'Sem.10'!D10</f>
        <v>10</v>
      </c>
      <c r="E15" s="35">
        <f>'Sem.1'!E10+'Sem.2'!E10+'Sem.3'!E10+'Sem.4'!E10+'Sem.5'!E10+'Sem.6'!E10+'Sem.7'!E10+'Sem.8'!E10+'Sem.9'!E10+'Sem.10'!E10</f>
        <v>1</v>
      </c>
      <c r="F15" s="35">
        <f>'Sem.1'!F10+'Sem.2'!F10+'Sem.3'!F10+'Sem.4'!F10+'Sem.5'!F10+'Sem.6'!F10+'Sem.7'!F10+'Sem.8'!F10+'Sem.9'!F10+'Sem.10'!F10</f>
        <v>0</v>
      </c>
      <c r="G15" s="35">
        <f>'Sem.1'!G10+'Sem.2'!G10+'Sem.3'!G10+'Sem.4'!G10+'Sem.5'!G10+'Sem.6'!G10+'Sem.7'!G10+'Sem.8'!G10+'Sem.9'!G10+'Sem.10'!G10</f>
        <v>9</v>
      </c>
      <c r="H15" s="35">
        <f>'Sem.1'!H10+'Sem.2'!H10+'Sem.3'!H10+'Sem.4'!H10+'Sem.5'!H10+'Sem.6'!H10+'Sem.7'!H10+'Sem.8'!H10+'Sem.9'!H10+'Sem.10'!H10</f>
        <v>20</v>
      </c>
      <c r="I15" s="35">
        <f>'Sem.1'!I10+'Sem.2'!I10+'Sem.3'!I10+'Sem.4'!I10+'Sem.5'!I10+'Sem.6'!I10+'Sem.7'!I10+'Sem.8'!I10+'Sem.9'!I10+'Sem.10'!I10</f>
        <v>1</v>
      </c>
      <c r="J15" s="35">
        <f>'Sem.1'!J10+'Sem.2'!J10+'Sem.3'!J10+'Sem.4'!J10+'Sem.5'!J10+'Sem.6'!J10+'Sem.7'!J10+'Sem.8'!J10+'Sem.9'!J10+'Sem.10'!J10</f>
        <v>0</v>
      </c>
      <c r="K15" s="35">
        <f>'Sem.1'!K10+'Sem.2'!K10+'Sem.3'!K10+'Sem.4'!K10+'Sem.5'!K10+'Sem.6'!K10+'Sem.7'!K10+'Sem.8'!K10+'Sem.9'!K10+'Sem.10'!K10</f>
        <v>19</v>
      </c>
      <c r="L15" s="35">
        <f>'Sem.1'!L10+'Sem.2'!L10+'Sem.3'!L10+'Sem.4'!L10+'Sem.5'!L10+'Sem.6'!L10+'Sem.7'!L10+'Sem.8'!L10+'Sem.9'!L10+'Sem.10'!L10</f>
        <v>43</v>
      </c>
      <c r="M15" s="35">
        <f>'Sem.1'!M10+'Sem.2'!M10+'Sem.3'!M10+'Sem.4'!M10+'Sem.5'!M10+'Sem.6'!M10+'Sem.7'!M10+'Sem.8'!M10+'Sem.9'!M10+'Sem.10'!M10</f>
        <v>281</v>
      </c>
      <c r="N15" s="35">
        <f>'Sem.1'!N10+'Sem.2'!N10+'Sem.3'!N10+'Sem.4'!N10+'Sem.5'!N10+'Sem.6'!N10+'Sem.7'!N10+'Sem.8'!N10+'Sem.9'!N10+'Sem.10'!N10</f>
        <v>627</v>
      </c>
      <c r="O15" s="20">
        <f>(E15*3)+(F15*2)+(G15)+(I15*3)+(J15*2)+(K15)+(L15)</f>
        <v>77</v>
      </c>
      <c r="P15" s="6"/>
      <c r="Q15" s="48"/>
      <c r="R15" s="49"/>
    </row>
    <row r="16" spans="1:18" ht="17.25" customHeight="1" thickBot="1" thickTop="1">
      <c r="A16" s="1"/>
      <c r="B16" s="3"/>
      <c r="C16" s="3"/>
      <c r="D16" s="1"/>
      <c r="E16" s="22"/>
      <c r="F16" s="22"/>
      <c r="G16" s="22"/>
      <c r="H16" s="1"/>
      <c r="I16" s="22"/>
      <c r="J16" s="22"/>
      <c r="K16" s="22"/>
      <c r="L16" s="22"/>
      <c r="M16" s="1"/>
      <c r="N16" s="2"/>
      <c r="O16" s="1"/>
      <c r="P16" s="8"/>
      <c r="Q16" s="48" t="s">
        <v>67</v>
      </c>
      <c r="R16" s="49"/>
    </row>
    <row r="17" spans="1:18" ht="17.25" customHeight="1" thickBot="1" thickTop="1">
      <c r="A17" s="16"/>
      <c r="B17" s="160" t="s">
        <v>24</v>
      </c>
      <c r="C17" s="161"/>
      <c r="P17" s="8"/>
      <c r="Q17" s="48" t="s">
        <v>68</v>
      </c>
      <c r="R17" s="49"/>
    </row>
    <row r="18" spans="1:18" ht="18" customHeight="1" thickBot="1" thickTop="1">
      <c r="A18" s="23" t="s">
        <v>23</v>
      </c>
      <c r="B18" s="14" t="s">
        <v>0</v>
      </c>
      <c r="C18" s="11" t="s">
        <v>1</v>
      </c>
      <c r="D18" s="11" t="s">
        <v>2</v>
      </c>
      <c r="E18" s="11" t="s">
        <v>12</v>
      </c>
      <c r="F18" s="11" t="s">
        <v>13</v>
      </c>
      <c r="G18" s="11" t="s">
        <v>14</v>
      </c>
      <c r="H18" s="11" t="s">
        <v>7</v>
      </c>
      <c r="I18" s="11" t="s">
        <v>6</v>
      </c>
      <c r="J18" s="11" t="s">
        <v>8</v>
      </c>
      <c r="K18" s="11" t="s">
        <v>9</v>
      </c>
      <c r="L18" s="12" t="s">
        <v>4</v>
      </c>
      <c r="M18" s="12" t="s">
        <v>3</v>
      </c>
      <c r="N18" s="12" t="s">
        <v>19</v>
      </c>
      <c r="O18" s="13" t="s">
        <v>5</v>
      </c>
      <c r="P18" s="4"/>
      <c r="Q18" s="48" t="s">
        <v>69</v>
      </c>
      <c r="R18" s="49"/>
    </row>
    <row r="19" spans="1:18" ht="17.25" customHeight="1" thickBot="1" thickTop="1">
      <c r="A19" s="60">
        <v>1</v>
      </c>
      <c r="B19" s="21" t="s">
        <v>32</v>
      </c>
      <c r="C19" s="34" t="s">
        <v>81</v>
      </c>
      <c r="D19" s="35">
        <f>'Sem.2'!D16+'Sem.3'!D16+'Sem.4'!D16+'Sem.5'!D16+'Sem.6'!D16+'Sem.7'!D16+'Sem.8'!D16+'Sem.9'!D16+'Sem.10'!D16</f>
        <v>9</v>
      </c>
      <c r="E19" s="35">
        <f>'Sem.2'!E16+'Sem.3'!E16+'Sem.4'!E16+'Sem.5'!E16+'Sem.6'!E16+'Sem.7'!E16+'Sem.8'!E16+'Sem.9'!E16+'Sem.10'!E16</f>
        <v>6</v>
      </c>
      <c r="F19" s="35">
        <f>'Sem.2'!F16+'Sem.3'!F16+'Sem.4'!F16+'Sem.5'!F16+'Sem.6'!F16+'Sem.7'!F16+'Sem.8'!F16+'Sem.9'!F16+'Sem.10'!F16</f>
        <v>1</v>
      </c>
      <c r="G19" s="35">
        <f>'Sem.2'!G16+'Sem.3'!G16+'Sem.4'!G16+'Sem.5'!G16+'Sem.6'!G16+'Sem.7'!G16+'Sem.8'!G16+'Sem.9'!G16+'Sem.10'!G16</f>
        <v>2</v>
      </c>
      <c r="H19" s="35">
        <f>'Sem.2'!H16+'Sem.3'!H16+'Sem.4'!H16+'Sem.5'!H16+'Sem.6'!H16+'Sem.7'!H16+'Sem.8'!H16+'Sem.9'!H16+'Sem.10'!H16</f>
        <v>18</v>
      </c>
      <c r="I19" s="35">
        <f>'Sem.2'!I16+'Sem.3'!I16+'Sem.4'!I16+'Sem.5'!I16+'Sem.6'!I16+'Sem.7'!I16+'Sem.8'!I16+'Sem.9'!I16+'Sem.10'!I16</f>
        <v>11</v>
      </c>
      <c r="J19" s="35">
        <f>'Sem.2'!J16+'Sem.3'!J16+'Sem.4'!J16+'Sem.5'!J16+'Sem.6'!J16+'Sem.7'!J16+'Sem.8'!J16+'Sem.9'!J16+'Sem.10'!J16</f>
        <v>1</v>
      </c>
      <c r="K19" s="35">
        <f>'Sem.2'!K16+'Sem.3'!K16+'Sem.4'!K16+'Sem.5'!K16+'Sem.6'!K16+'Sem.7'!K16+'Sem.8'!K16+'Sem.9'!K16+'Sem.10'!K16</f>
        <v>6</v>
      </c>
      <c r="L19" s="35">
        <f>'Sem.2'!L16+'Sem.3'!L16+'Sem.4'!L16+'Sem.5'!L16+'Sem.6'!L16+'Sem.7'!L16+'Sem.8'!L16+'Sem.9'!L16+'Sem.10'!L16</f>
        <v>44</v>
      </c>
      <c r="M19" s="35">
        <f>'Sem.2'!M16+'Sem.3'!M16+'Sem.4'!M16+'Sem.5'!M16+'Sem.6'!M16+'Sem.7'!M16+'Sem.8'!M16+'Sem.9'!M16+'Sem.10'!M16</f>
        <v>605</v>
      </c>
      <c r="N19" s="35">
        <f>'Sem.2'!N16+'Sem.3'!N16+'Sem.4'!N16+'Sem.5'!N16+'Sem.6'!N16+'Sem.7'!N16+'Sem.8'!N16+'Sem.9'!N16+'Sem.10'!N16</f>
        <v>539</v>
      </c>
      <c r="O19" s="20">
        <f>(E19*3)+(F19*2)+(G19)+(I19*3)+(J19*2)+(K19)+L19</f>
        <v>107</v>
      </c>
      <c r="P19" s="4"/>
      <c r="Q19" s="48" t="s">
        <v>70</v>
      </c>
      <c r="R19" s="49"/>
    </row>
    <row r="20" spans="1:18" ht="17.25" customHeight="1" thickBot="1" thickTop="1">
      <c r="A20" s="61">
        <v>2</v>
      </c>
      <c r="B20" s="21" t="s">
        <v>31</v>
      </c>
      <c r="C20" s="34" t="s">
        <v>42</v>
      </c>
      <c r="D20" s="35">
        <f>'Sem.2'!D15+'Sem.3'!D15+'Sem.4'!D15+'Sem.5'!D15+'Sem.6'!D15+'Sem.7'!D15+'Sem.8'!D15+'Sem.9'!D15+'Sem.10'!D15</f>
        <v>9</v>
      </c>
      <c r="E20" s="35">
        <f>'Sem.2'!E15+'Sem.3'!E15+'Sem.4'!E15+'Sem.5'!E15+'Sem.6'!E15+'Sem.7'!E15+'Sem.8'!E15+'Sem.9'!E15+'Sem.10'!E15</f>
        <v>4</v>
      </c>
      <c r="F20" s="35">
        <f>'Sem.2'!F15+'Sem.3'!F15+'Sem.4'!F15+'Sem.5'!F15+'Sem.6'!F15+'Sem.7'!F15+'Sem.8'!F15+'Sem.9'!F15+'Sem.10'!F15</f>
        <v>0</v>
      </c>
      <c r="G20" s="35">
        <f>'Sem.2'!G15+'Sem.3'!G15+'Sem.4'!G15+'Sem.5'!G15+'Sem.6'!G15+'Sem.7'!G15+'Sem.8'!G15+'Sem.9'!G15+'Sem.10'!G15</f>
        <v>5</v>
      </c>
      <c r="H20" s="35">
        <f>'Sem.2'!H15+'Sem.3'!H15+'Sem.4'!H15+'Sem.5'!H15+'Sem.6'!H15+'Sem.7'!H15+'Sem.8'!H15+'Sem.9'!H15+'Sem.10'!H15</f>
        <v>18</v>
      </c>
      <c r="I20" s="35">
        <f>'Sem.2'!I15+'Sem.3'!I15+'Sem.4'!I15+'Sem.5'!I15+'Sem.6'!I15+'Sem.7'!I15+'Sem.8'!I15+'Sem.9'!I15+'Sem.10'!I15</f>
        <v>11</v>
      </c>
      <c r="J20" s="35">
        <f>'Sem.2'!J15+'Sem.3'!J15+'Sem.4'!J15+'Sem.5'!J15+'Sem.6'!J15+'Sem.7'!J15+'Sem.8'!J15+'Sem.9'!J15+'Sem.10'!J15</f>
        <v>1</v>
      </c>
      <c r="K20" s="35">
        <f>'Sem.2'!K15+'Sem.3'!K15+'Sem.4'!K15+'Sem.5'!K15+'Sem.6'!K15+'Sem.7'!K15+'Sem.8'!K15+'Sem.9'!K15+'Sem.10'!K15</f>
        <v>6</v>
      </c>
      <c r="L20" s="35">
        <f>'Sem.2'!L15+'Sem.3'!L15+'Sem.4'!L15+'Sem.5'!L15+'Sem.6'!L15+'Sem.7'!L15+'Sem.8'!L15+'Sem.9'!L15+'Sem.10'!L15</f>
        <v>42</v>
      </c>
      <c r="M20" s="35">
        <f>'Sem.2'!M15+'Sem.3'!M15+'Sem.4'!M15+'Sem.5'!M15+'Sem.6'!M15+'Sem.7'!M15+'Sem.8'!M15+'Sem.9'!M15+'Sem.10'!M15</f>
        <v>545</v>
      </c>
      <c r="N20" s="35">
        <f>'Sem.2'!N15+'Sem.3'!N15+'Sem.4'!N15+'Sem.5'!N15+'Sem.6'!N15+'Sem.7'!N15+'Sem.8'!N15+'Sem.9'!N15+'Sem.10'!N15</f>
        <v>500</v>
      </c>
      <c r="O20" s="20">
        <f>(E20*3)+(F20*2)+(G20)+(I20*3)+(J20*2)+(K20)+L20</f>
        <v>100</v>
      </c>
      <c r="P20" s="4"/>
      <c r="Q20" s="50" t="s">
        <v>21</v>
      </c>
      <c r="R20" s="51"/>
    </row>
    <row r="21" spans="1:16" ht="17.25" customHeight="1" thickBot="1" thickTop="1">
      <c r="A21" s="61">
        <v>3</v>
      </c>
      <c r="B21" s="21" t="s">
        <v>39</v>
      </c>
      <c r="C21" s="34" t="s">
        <v>82</v>
      </c>
      <c r="D21" s="35">
        <f>'Sem.2'!D17+'Sem.3'!D17+'Sem.4'!D17+'Sem.5'!D17+'Sem.6'!D17+'Sem.7'!D17+'Sem.8'!D17+'Sem.9'!D17+'Sem.10'!D17</f>
        <v>9</v>
      </c>
      <c r="E21" s="35">
        <f>'Sem.2'!E17+'Sem.3'!E17+'Sem.4'!E17+'Sem.5'!E17+'Sem.6'!E17+'Sem.7'!E17+'Sem.8'!E17+'Sem.9'!E17+'Sem.10'!E17</f>
        <v>6</v>
      </c>
      <c r="F21" s="35">
        <f>'Sem.2'!F17+'Sem.3'!F17+'Sem.4'!F17+'Sem.5'!F17+'Sem.6'!F17+'Sem.7'!F17+'Sem.8'!F17+'Sem.9'!F17+'Sem.10'!F17</f>
        <v>0</v>
      </c>
      <c r="G21" s="35">
        <f>'Sem.2'!G17+'Sem.3'!G17+'Sem.4'!G17+'Sem.5'!G17+'Sem.6'!G17+'Sem.7'!G17+'Sem.8'!G17+'Sem.9'!G17+'Sem.10'!G17</f>
        <v>3</v>
      </c>
      <c r="H21" s="35">
        <f>'Sem.2'!H17+'Sem.3'!H17+'Sem.4'!H17+'Sem.5'!H17+'Sem.6'!H17+'Sem.7'!H17+'Sem.8'!H17+'Sem.9'!H17+'Sem.10'!H17</f>
        <v>18</v>
      </c>
      <c r="I21" s="35">
        <f>'Sem.2'!I17+'Sem.3'!I17+'Sem.4'!I17+'Sem.5'!I17+'Sem.6'!I17+'Sem.7'!I17+'Sem.8'!I17+'Sem.9'!I17+'Sem.10'!I17</f>
        <v>8</v>
      </c>
      <c r="J21" s="35">
        <f>'Sem.2'!J17+'Sem.3'!J17+'Sem.4'!J17+'Sem.5'!J17+'Sem.6'!J17+'Sem.7'!J17+'Sem.8'!J17+'Sem.9'!J17+'Sem.10'!J17</f>
        <v>0</v>
      </c>
      <c r="K21" s="35">
        <f>'Sem.2'!K17+'Sem.3'!K17+'Sem.4'!K17+'Sem.5'!K17+'Sem.6'!K17+'Sem.7'!K17+'Sem.8'!K17+'Sem.9'!K17+'Sem.10'!K17</f>
        <v>10</v>
      </c>
      <c r="L21" s="35">
        <f>'Sem.2'!L17+'Sem.3'!L17+'Sem.4'!L17+'Sem.5'!L17+'Sem.6'!L17+'Sem.7'!L17+'Sem.8'!L17+'Sem.9'!L17+'Sem.10'!L17</f>
        <v>43</v>
      </c>
      <c r="M21" s="35">
        <f>'Sem.2'!M17+'Sem.3'!M17+'Sem.4'!M17+'Sem.5'!M17+'Sem.6'!M17+'Sem.7'!M17+'Sem.8'!M17+'Sem.9'!M17+'Sem.10'!M17</f>
        <v>552</v>
      </c>
      <c r="N21" s="35">
        <f>'Sem.2'!N17+'Sem.3'!N17+'Sem.4'!N17+'Sem.5'!N17+'Sem.6'!N17+'Sem.7'!N17+'Sem.8'!N17+'Sem.9'!N17+'Sem.10'!N17</f>
        <v>537</v>
      </c>
      <c r="O21" s="20">
        <f>(E21*3)+(F21*2)+(G21)+(I21*3)+(J21*2)+(K21)+L21</f>
        <v>98</v>
      </c>
      <c r="P21" s="10"/>
    </row>
    <row r="22" spans="1:18" ht="17.25" customHeight="1" thickBot="1" thickTop="1">
      <c r="A22" s="61">
        <v>4</v>
      </c>
      <c r="B22" s="21" t="s">
        <v>40</v>
      </c>
      <c r="C22" s="77" t="s">
        <v>80</v>
      </c>
      <c r="D22" s="35">
        <f>'Sem.2'!D14+'Sem.3'!D14+'Sem.4'!D14+'Sem.5'!D14+'Sem.6'!D14+'Sem.7'!D14+'Sem.8'!D14+'Sem.9'!D14+'Sem.10'!D14</f>
        <v>9</v>
      </c>
      <c r="E22" s="35">
        <f>'Sem.2'!E14+'Sem.3'!E14+'Sem.4'!E14+'Sem.5'!E14+'Sem.6'!E14+'Sem.7'!E14+'Sem.8'!E14+'Sem.9'!E14+'Sem.10'!E14</f>
        <v>1</v>
      </c>
      <c r="F22" s="35">
        <f>'Sem.2'!F14+'Sem.3'!F14+'Sem.4'!F14+'Sem.5'!F14+'Sem.6'!F14+'Sem.7'!F14+'Sem.8'!F14+'Sem.9'!F14+'Sem.10'!F14</f>
        <v>1</v>
      </c>
      <c r="G22" s="35">
        <f>'Sem.2'!G14+'Sem.3'!G14+'Sem.4'!G14+'Sem.5'!G14+'Sem.6'!G14+'Sem.7'!G14+'Sem.8'!G14+'Sem.9'!G14+'Sem.10'!G14</f>
        <v>8</v>
      </c>
      <c r="H22" s="35">
        <f>'Sem.2'!H14+'Sem.3'!H14+'Sem.4'!H14+'Sem.5'!H14+'Sem.6'!H14+'Sem.7'!H14+'Sem.8'!H14+'Sem.9'!H14+'Sem.10'!H14</f>
        <v>18</v>
      </c>
      <c r="I22" s="35">
        <f>'Sem.2'!I14+'Sem.3'!I14+'Sem.4'!I14+'Sem.5'!I14+'Sem.6'!I14+'Sem.7'!I14+'Sem.8'!I14+'Sem.9'!I14+'Sem.10'!I14</f>
        <v>4</v>
      </c>
      <c r="J22" s="35">
        <f>'Sem.2'!J14+'Sem.3'!J14+'Sem.4'!J14+'Sem.5'!J14+'Sem.6'!J14+'Sem.7'!J14+'Sem.8'!J14+'Sem.9'!J14+'Sem.10'!J14</f>
        <v>0</v>
      </c>
      <c r="K22" s="35">
        <f>'Sem.2'!K14+'Sem.3'!K14+'Sem.4'!K14+'Sem.5'!K14+'Sem.6'!K14+'Sem.7'!K14+'Sem.8'!K14+'Sem.9'!K14+'Sem.10'!K14</f>
        <v>14</v>
      </c>
      <c r="L22" s="35">
        <f>'Sem.2'!L14+'Sem.3'!L14+'Sem.4'!L14+'Sem.5'!L14+'Sem.6'!L14+'Sem.7'!L14+'Sem.8'!L14+'Sem.9'!L14+'Sem.10'!L14</f>
        <v>41</v>
      </c>
      <c r="M22" s="35">
        <f>'Sem.2'!M14+'Sem.3'!M14+'Sem.4'!M14+'Sem.5'!M14+'Sem.6'!M14+'Sem.7'!M14+'Sem.8'!M14+'Sem.9'!M14+'Sem.10'!M14</f>
        <v>538</v>
      </c>
      <c r="N22" s="35">
        <f>'Sem.2'!N14+'Sem.3'!N14+'Sem.4'!N14+'Sem.5'!N14+'Sem.6'!N14+'Sem.7'!N14+'Sem.8'!N14+'Sem.9'!N14+'Sem.10'!N14</f>
        <v>665</v>
      </c>
      <c r="O22" s="20">
        <f>(E22*3)+(F22*2)+(G22)+(I22*3)+(J22*2)+(K22)+L22</f>
        <v>80</v>
      </c>
      <c r="P22" s="10"/>
      <c r="Q22" s="149" t="s">
        <v>75</v>
      </c>
      <c r="R22" s="150"/>
    </row>
    <row r="23" spans="1:18" ht="17.25" customHeight="1" thickBot="1" thickTop="1">
      <c r="A23" s="67"/>
      <c r="B23" s="74"/>
      <c r="C23" s="75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76"/>
      <c r="P23" s="10"/>
      <c r="Q23" s="48" t="s">
        <v>65</v>
      </c>
      <c r="R23" s="49" t="s">
        <v>71</v>
      </c>
    </row>
    <row r="24" spans="1:18" ht="17.25" customHeight="1" thickBot="1" thickTop="1">
      <c r="A24" s="1"/>
      <c r="B24" s="151" t="s">
        <v>59</v>
      </c>
      <c r="C24" s="152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10"/>
      <c r="Q24" s="48" t="s">
        <v>62</v>
      </c>
      <c r="R24" s="49" t="s">
        <v>72</v>
      </c>
    </row>
    <row r="25" spans="1:18" ht="17.25" customHeight="1" thickBot="1" thickTop="1">
      <c r="A25" s="23" t="s">
        <v>23</v>
      </c>
      <c r="B25" s="14" t="s">
        <v>0</v>
      </c>
      <c r="C25" s="11" t="s">
        <v>1</v>
      </c>
      <c r="D25" s="69" t="s">
        <v>2</v>
      </c>
      <c r="E25" s="69" t="s">
        <v>12</v>
      </c>
      <c r="F25" s="69" t="s">
        <v>13</v>
      </c>
      <c r="G25" s="69" t="s">
        <v>14</v>
      </c>
      <c r="H25" s="69" t="s">
        <v>7</v>
      </c>
      <c r="I25" s="69" t="s">
        <v>6</v>
      </c>
      <c r="J25" s="69" t="s">
        <v>8</v>
      </c>
      <c r="K25" s="69" t="s">
        <v>9</v>
      </c>
      <c r="L25" s="70" t="s">
        <v>4</v>
      </c>
      <c r="M25" s="70" t="s">
        <v>3</v>
      </c>
      <c r="N25" s="70" t="s">
        <v>19</v>
      </c>
      <c r="O25" s="71" t="s">
        <v>5</v>
      </c>
      <c r="P25" s="10"/>
      <c r="Q25" s="48" t="s">
        <v>63</v>
      </c>
      <c r="R25" s="49" t="s">
        <v>73</v>
      </c>
    </row>
    <row r="26" spans="1:18" ht="17.25" customHeight="1" thickBot="1" thickTop="1">
      <c r="A26" s="60">
        <v>1</v>
      </c>
      <c r="B26" s="36" t="s">
        <v>41</v>
      </c>
      <c r="C26" s="38" t="s">
        <v>89</v>
      </c>
      <c r="D26" s="37">
        <f>'Sem.2'!D23+'Sem.3'!D23+'Sem.4'!D23+'Sem.5'!D24+'Sem.6'!D24+'Sem.7'!D24+'Sem.8'!D24+'Sem.9'!D24+'Sem.10'!D24</f>
        <v>9</v>
      </c>
      <c r="E26" s="37">
        <f>'Sem.2'!E23+'Sem.3'!E23+'Sem.4'!E23+'Sem.5'!E24+'Sem.6'!E24+'Sem.7'!E24+'Sem.8'!E24+'Sem.9'!E24+'Sem.10'!E24</f>
        <v>7</v>
      </c>
      <c r="F26" s="37">
        <f>'Sem.2'!F23+'Sem.3'!F23+'Sem.4'!F23+'Sem.5'!F24+'Sem.6'!F24+'Sem.7'!F24+'Sem.8'!F24+'Sem.9'!F24+'Sem.10'!F24</f>
        <v>0</v>
      </c>
      <c r="G26" s="37">
        <f>'Sem.2'!G23+'Sem.3'!G23+'Sem.4'!G23+'Sem.5'!G24+'Sem.6'!G24+'Sem.7'!G24+'Sem.8'!G24+'Sem.9'!G24+'Sem.10'!G24</f>
        <v>2</v>
      </c>
      <c r="H26" s="37">
        <f>'Sem.2'!H23+'Sem.3'!H23+'Sem.4'!H23+'Sem.5'!H24+'Sem.6'!H24+'Sem.7'!H24+'Sem.8'!H24+'Sem.9'!H24+'Sem.10'!H24</f>
        <v>18</v>
      </c>
      <c r="I26" s="37">
        <f>'Sem.2'!I23+'Sem.3'!I23+'Sem.4'!I23+'Sem.5'!I24+'Sem.6'!I24+'Sem.7'!I24+'Sem.8'!I24+'Sem.9'!I24+'Sem.10'!I24</f>
        <v>14</v>
      </c>
      <c r="J26" s="37">
        <f>'Sem.2'!J23+'Sem.3'!J23+'Sem.4'!J23+'Sem.5'!J24+'Sem.6'!J24+'Sem.7'!J24+'Sem.8'!J24+'Sem.9'!J24+'Sem.10'!J24</f>
        <v>0</v>
      </c>
      <c r="K26" s="37">
        <f>'Sem.2'!K23+'Sem.3'!K23+'Sem.4'!K23+'Sem.5'!K24+'Sem.6'!K24+'Sem.7'!K24+'Sem.8'!K24+'Sem.9'!K24+'Sem.10'!K24</f>
        <v>4</v>
      </c>
      <c r="L26" s="37">
        <f>'Sem.2'!L23+'Sem.3'!L23+'Sem.4'!L23+'Sem.5'!L24+'Sem.6'!L24+'Sem.7'!L24+'Sem.8'!L24+'Sem.9'!L24+'Sem.10'!L24</f>
        <v>42</v>
      </c>
      <c r="M26" s="37">
        <f>'Sem.2'!M23+'Sem.3'!M23+'Sem.4'!M23+'Sem.5'!M24+'Sem.6'!M24+'Sem.7'!M24+'Sem.8'!M24+'Sem.9'!M24+'Sem.10'!M24</f>
        <v>687</v>
      </c>
      <c r="N26" s="37">
        <f>'Sem.2'!N23+'Sem.3'!N23+'Sem.4'!N23+'Sem.5'!N24+'Sem.6'!N24+'Sem.7'!N24+'Sem.8'!N24+'Sem.9'!N24+'Sem.10'!N24</f>
        <v>525</v>
      </c>
      <c r="O26" s="20">
        <f aca="true" t="shared" si="0" ref="O26:O31">(E26*3)+(F26*2)+(G26)+(I26*3)+(J26*2)+(K26)+(L26)</f>
        <v>111</v>
      </c>
      <c r="P26" s="10"/>
      <c r="Q26" s="50" t="s">
        <v>64</v>
      </c>
      <c r="R26" s="51"/>
    </row>
    <row r="27" spans="1:19" ht="17.25" customHeight="1" thickBot="1" thickTop="1">
      <c r="A27" s="61">
        <v>2</v>
      </c>
      <c r="B27" s="36" t="s">
        <v>30</v>
      </c>
      <c r="C27" s="38" t="s">
        <v>88</v>
      </c>
      <c r="D27" s="37">
        <f>'Sem.2'!D22+'Sem.3'!D22+'Sem.4'!D22+'Sem.5'!D23+'Sem.6'!D23+'Sem.7'!D23+'Sem.8'!D23+'Sem.9'!D23+'Sem.10'!D23</f>
        <v>9</v>
      </c>
      <c r="E27" s="37">
        <f>'Sem.2'!E22+'Sem.3'!E22+'Sem.4'!E22+'Sem.5'!E23+'Sem.6'!E23+'Sem.7'!E23+'Sem.8'!E23+'Sem.9'!E23+'Sem.10'!E23</f>
        <v>6</v>
      </c>
      <c r="F27" s="37">
        <f>'Sem.2'!F22+'Sem.3'!F22+'Sem.4'!F22+'Sem.5'!F23+'Sem.6'!F23+'Sem.7'!F23+'Sem.8'!F23+'Sem.9'!F23+'Sem.10'!F23</f>
        <v>0</v>
      </c>
      <c r="G27" s="37">
        <f>'Sem.2'!G22+'Sem.3'!G22+'Sem.4'!G22+'Sem.5'!G23+'Sem.6'!G23+'Sem.7'!G23+'Sem.8'!G23+'Sem.9'!G23+'Sem.10'!G23</f>
        <v>3</v>
      </c>
      <c r="H27" s="37">
        <f>'Sem.2'!H22+'Sem.3'!H22+'Sem.4'!H22+'Sem.5'!H23+'Sem.6'!H23+'Sem.7'!H23+'Sem.8'!H23+'Sem.9'!H23+'Sem.10'!H23</f>
        <v>18</v>
      </c>
      <c r="I27" s="37">
        <f>'Sem.2'!I22+'Sem.3'!I22+'Sem.4'!I22+'Sem.5'!I23+'Sem.6'!I23+'Sem.7'!I23+'Sem.8'!I23+'Sem.9'!I23+'Sem.10'!I23</f>
        <v>13</v>
      </c>
      <c r="J27" s="37">
        <f>'Sem.2'!J22+'Sem.3'!J22+'Sem.4'!J22+'Sem.5'!J23+'Sem.6'!J23+'Sem.7'!J23+'Sem.8'!J23+'Sem.9'!J23+'Sem.10'!J23</f>
        <v>0</v>
      </c>
      <c r="K27" s="37">
        <f>'Sem.2'!K22+'Sem.3'!K22+'Sem.4'!K22+'Sem.5'!K23+'Sem.6'!K23+'Sem.7'!K23+'Sem.8'!K23+'Sem.9'!K23+'Sem.10'!K23</f>
        <v>5</v>
      </c>
      <c r="L27" s="37">
        <f>'Sem.2'!L22+'Sem.3'!L22+'Sem.4'!L22+'Sem.5'!L23+'Sem.6'!L23+'Sem.7'!L23+'Sem.8'!L23+'Sem.9'!L23+'Sem.10'!L23</f>
        <v>45</v>
      </c>
      <c r="M27" s="37">
        <f>'Sem.2'!M22+'Sem.3'!M22+'Sem.4'!M22+'Sem.5'!M23+'Sem.6'!M23+'Sem.7'!M23+'Sem.8'!M23+'Sem.9'!M23+'Sem.10'!M23</f>
        <v>568</v>
      </c>
      <c r="N27" s="37">
        <f>'Sem.2'!N22+'Sem.3'!N22+'Sem.4'!N22+'Sem.5'!N23+'Sem.6'!N23+'Sem.7'!N23+'Sem.8'!N23+'Sem.9'!N23+'Sem.10'!N23</f>
        <v>491</v>
      </c>
      <c r="O27" s="20">
        <f t="shared" si="0"/>
        <v>110</v>
      </c>
      <c r="P27" s="4"/>
      <c r="S27" s="4"/>
    </row>
    <row r="28" spans="1:15" ht="17.25" customHeight="1" thickBot="1" thickTop="1">
      <c r="A28" s="61">
        <v>3</v>
      </c>
      <c r="B28" s="36" t="s">
        <v>84</v>
      </c>
      <c r="C28" s="38" t="s">
        <v>90</v>
      </c>
      <c r="D28" s="37">
        <f>'Sem.2'!D24+'Sem.3'!D24+'Sem.4'!D24+'Sem.5'!D27+'Sem.6'!D27+'Sem.7'!D27+'Sem.8'!D26+'Sem.9'!D26+'Sem.10'!D26</f>
        <v>9</v>
      </c>
      <c r="E28" s="37">
        <f>'Sem.2'!E24+'Sem.3'!E24+'Sem.4'!E24+'Sem.5'!E27+'Sem.6'!E27+'Sem.7'!E27+'Sem.8'!E26+'Sem.9'!E26+'Sem.10'!E26</f>
        <v>6</v>
      </c>
      <c r="F28" s="37">
        <f>'Sem.2'!F24+'Sem.3'!F24+'Sem.4'!F24+'Sem.5'!F27+'Sem.6'!F27+'Sem.7'!F27+'Sem.8'!F26+'Sem.9'!F26+'Sem.10'!F26</f>
        <v>0</v>
      </c>
      <c r="G28" s="37">
        <f>'Sem.2'!G24+'Sem.3'!G24+'Sem.4'!G24+'Sem.5'!G27+'Sem.6'!G27+'Sem.7'!G27+'Sem.8'!G26+'Sem.9'!G26+'Sem.10'!G26</f>
        <v>3</v>
      </c>
      <c r="H28" s="37">
        <f>'Sem.2'!H24+'Sem.3'!H24+'Sem.4'!H24+'Sem.5'!H27+'Sem.6'!H27+'Sem.7'!H27+'Sem.8'!H26+'Sem.9'!H26+'Sem.10'!H26</f>
        <v>18</v>
      </c>
      <c r="I28" s="37">
        <f>'Sem.2'!I24+'Sem.3'!I24+'Sem.4'!I24+'Sem.5'!I27+'Sem.6'!I27+'Sem.7'!I27+'Sem.8'!I26+'Sem.9'!I26+'Sem.10'!I26</f>
        <v>11</v>
      </c>
      <c r="J28" s="37">
        <f>'Sem.2'!J24+'Sem.3'!J24+'Sem.4'!J24+'Sem.5'!J27+'Sem.6'!J27+'Sem.7'!J27+'Sem.8'!J26+'Sem.9'!J26+'Sem.10'!J26</f>
        <v>0</v>
      </c>
      <c r="K28" s="37">
        <f>'Sem.2'!K24+'Sem.3'!K24+'Sem.4'!K24+'Sem.5'!K27+'Sem.6'!K27+'Sem.7'!K27+'Sem.8'!K26+'Sem.9'!K26+'Sem.10'!K26</f>
        <v>7</v>
      </c>
      <c r="L28" s="37">
        <f>'Sem.2'!L24+'Sem.3'!L24+'Sem.4'!L24+'Sem.5'!L27+'Sem.6'!L27+'Sem.7'!L27+'Sem.8'!L26+'Sem.9'!L26+'Sem.10'!L26</f>
        <v>42</v>
      </c>
      <c r="M28" s="37">
        <f>'Sem.2'!M24+'Sem.3'!M24+'Sem.4'!M24+'Sem.5'!M27+'Sem.6'!M27+'Sem.7'!M27+'Sem.8'!M26+'Sem.9'!M26+'Sem.10'!M26</f>
        <v>591</v>
      </c>
      <c r="N28" s="37">
        <f>'Sem.2'!N24+'Sem.3'!N24+'Sem.4'!N24+'Sem.5'!N27+'Sem.6'!N27+'Sem.7'!N27+'Sem.8'!N26+'Sem.9'!N26+'Sem.10'!N26</f>
        <v>529</v>
      </c>
      <c r="O28" s="20">
        <f t="shared" si="0"/>
        <v>103</v>
      </c>
    </row>
    <row r="29" spans="1:15" ht="17.25" customHeight="1" thickBot="1" thickTop="1">
      <c r="A29" s="61">
        <v>4</v>
      </c>
      <c r="B29" s="36" t="s">
        <v>33</v>
      </c>
      <c r="C29" s="38" t="s">
        <v>91</v>
      </c>
      <c r="D29" s="37">
        <f>'Sem.2'!D25+'Sem.3'!D25+'Sem.4'!D25+'Sem.5'!D21+'Sem.6'!D21+'Sem.7'!D21+'Sem.8'!D21+'Sem.9'!D21+'Sem.10'!D21</f>
        <v>9</v>
      </c>
      <c r="E29" s="37">
        <f>'Sem.2'!E25+'Sem.3'!E25+'Sem.4'!E25+'Sem.5'!E21+'Sem.6'!E21+'Sem.7'!E21+'Sem.8'!E21+'Sem.9'!E21+'Sem.10'!E21</f>
        <v>5</v>
      </c>
      <c r="F29" s="37">
        <f>'Sem.2'!F25+'Sem.3'!F25+'Sem.4'!F25+'Sem.5'!F21+'Sem.6'!F21+'Sem.7'!F21+'Sem.8'!F21+'Sem.9'!F21+'Sem.10'!F21</f>
        <v>0</v>
      </c>
      <c r="G29" s="37">
        <f>'Sem.2'!G25+'Sem.3'!G25+'Sem.4'!G25+'Sem.5'!G21+'Sem.6'!G21+'Sem.7'!G21+'Sem.8'!G21+'Sem.9'!G21+'Sem.10'!G21</f>
        <v>4</v>
      </c>
      <c r="H29" s="37">
        <f>'Sem.2'!H25+'Sem.3'!H25+'Sem.4'!H25+'Sem.5'!H21+'Sem.6'!H21+'Sem.7'!H21+'Sem.8'!H21+'Sem.9'!H21+'Sem.10'!H21</f>
        <v>18</v>
      </c>
      <c r="I29" s="37">
        <f>'Sem.2'!I25+'Sem.3'!I25+'Sem.4'!I25+'Sem.5'!I21+'Sem.6'!I21+'Sem.7'!I21+'Sem.8'!I21+'Sem.9'!I21+'Sem.10'!I21</f>
        <v>9</v>
      </c>
      <c r="J29" s="37">
        <f>'Sem.2'!J25+'Sem.3'!J25+'Sem.4'!J25+'Sem.5'!J21+'Sem.6'!J21+'Sem.7'!J21+'Sem.8'!J21+'Sem.9'!J21+'Sem.10'!J21</f>
        <v>0</v>
      </c>
      <c r="K29" s="37">
        <f>'Sem.2'!K25+'Sem.3'!K25+'Sem.4'!K25+'Sem.5'!K21+'Sem.6'!K21+'Sem.7'!K21+'Sem.8'!K21+'Sem.9'!K21+'Sem.10'!K21</f>
        <v>9</v>
      </c>
      <c r="L29" s="37">
        <f>'Sem.2'!L25+'Sem.3'!L25+'Sem.4'!L25+'Sem.5'!L21+'Sem.6'!L21+'Sem.7'!L21+'Sem.8'!L21+'Sem.9'!L21+'Sem.10'!L21</f>
        <v>45</v>
      </c>
      <c r="M29" s="37">
        <f>'Sem.2'!M25+'Sem.3'!M25+'Sem.4'!M25+'Sem.5'!M21+'Sem.6'!M21+'Sem.7'!M21+'Sem.8'!M21+'Sem.9'!M21+'Sem.10'!M21</f>
        <v>510</v>
      </c>
      <c r="N29" s="37">
        <f>'Sem.2'!N25+'Sem.3'!N25+'Sem.4'!N25+'Sem.5'!N21+'Sem.6'!N21+'Sem.7'!N21+'Sem.8'!N21+'Sem.9'!N21+'Sem.10'!N21</f>
        <v>490</v>
      </c>
      <c r="O29" s="20">
        <f t="shared" si="0"/>
        <v>100</v>
      </c>
    </row>
    <row r="30" spans="1:15" ht="17.25" customHeight="1" thickBot="1" thickTop="1">
      <c r="A30" s="63">
        <v>5</v>
      </c>
      <c r="B30" s="36" t="s">
        <v>38</v>
      </c>
      <c r="C30" s="38" t="s">
        <v>93</v>
      </c>
      <c r="D30" s="37">
        <f>'Sem.2'!D27+'Sem.3'!D27+'Sem.4'!D27+'Sem.5'!D26+'Sem.6'!D26+'Sem.7'!D26+'Sem.8'!D25+'Sem.9'!D25+'Sem.10'!D25</f>
        <v>9</v>
      </c>
      <c r="E30" s="37">
        <f>'Sem.2'!E27+'Sem.3'!E27+'Sem.4'!E27+'Sem.5'!E26+'Sem.6'!E26+'Sem.7'!E26+'Sem.8'!E25+'Sem.9'!E25+'Sem.10'!E25</f>
        <v>5</v>
      </c>
      <c r="F30" s="37">
        <f>'Sem.2'!F27+'Sem.3'!F27+'Sem.4'!F27+'Sem.5'!F26+'Sem.6'!F26+'Sem.7'!F26+'Sem.8'!F25+'Sem.9'!F25+'Sem.10'!F25</f>
        <v>0</v>
      </c>
      <c r="G30" s="37">
        <f>'Sem.2'!G27+'Sem.3'!G27+'Sem.4'!G27+'Sem.5'!G26+'Sem.6'!G26+'Sem.7'!G26+'Sem.8'!G25+'Sem.9'!G25+'Sem.10'!G25</f>
        <v>4</v>
      </c>
      <c r="H30" s="37">
        <f>'Sem.2'!H27+'Sem.3'!H27+'Sem.4'!H27+'Sem.5'!H26+'Sem.6'!H26+'Sem.7'!H26+'Sem.8'!H25+'Sem.9'!H25+'Sem.10'!H25</f>
        <v>18</v>
      </c>
      <c r="I30" s="37">
        <f>'Sem.2'!I27+'Sem.3'!I27+'Sem.4'!I27+'Sem.5'!I26+'Sem.6'!I26+'Sem.7'!I26+'Sem.8'!I25+'Sem.9'!I25+'Sem.10'!I25</f>
        <v>9</v>
      </c>
      <c r="J30" s="37">
        <f>'Sem.2'!J27+'Sem.3'!J27+'Sem.4'!J27+'Sem.5'!J26+'Sem.6'!J26+'Sem.7'!J26+'Sem.8'!J25+'Sem.9'!J25+'Sem.10'!J25</f>
        <v>0</v>
      </c>
      <c r="K30" s="37">
        <f>'Sem.2'!K27+'Sem.3'!K27+'Sem.4'!K27+'Sem.5'!K26+'Sem.6'!K26+'Sem.7'!K26+'Sem.8'!K25+'Sem.9'!K25+'Sem.10'!K25</f>
        <v>9</v>
      </c>
      <c r="L30" s="37">
        <f>'Sem.2'!L27+'Sem.3'!L27+'Sem.4'!L27+'Sem.5'!L26+'Sem.6'!L26+'Sem.7'!L26+'Sem.8'!L25+'Sem.9'!L25+'Sem.10'!L25</f>
        <v>44</v>
      </c>
      <c r="M30" s="37">
        <f>'Sem.2'!M27+'Sem.3'!M27+'Sem.4'!M27+'Sem.5'!M26+'Sem.6'!M26+'Sem.7'!M26+'Sem.8'!M25+'Sem.9'!M25+'Sem.10'!M25</f>
        <v>507</v>
      </c>
      <c r="N30" s="37">
        <f>'Sem.2'!N27+'Sem.3'!N27+'Sem.4'!N27+'Sem.5'!N26+'Sem.6'!N26+'Sem.7'!N26+'Sem.8'!N25+'Sem.9'!N25+'Sem.10'!N25</f>
        <v>536</v>
      </c>
      <c r="O30" s="20">
        <f t="shared" si="0"/>
        <v>99</v>
      </c>
    </row>
    <row r="31" spans="1:15" ht="17.25" customHeight="1" thickBot="1" thickTop="1">
      <c r="A31" s="64">
        <v>6</v>
      </c>
      <c r="B31" s="36" t="s">
        <v>35</v>
      </c>
      <c r="C31" s="38" t="s">
        <v>92</v>
      </c>
      <c r="D31" s="37">
        <f>'Sem.2'!D26+'Sem.3'!D26+'Sem.4'!D26+'Sem.5'!D22+'Sem.6'!D22+'Sem.7'!D22+'Sem.8'!D22+'Sem.9'!D22+'Sem.10'!D22</f>
        <v>9</v>
      </c>
      <c r="E31" s="37">
        <f>'Sem.2'!E26+'Sem.3'!E26+'Sem.4'!E26+'Sem.5'!E22+'Sem.6'!E22+'Sem.7'!E22+'Sem.8'!E22+'Sem.9'!E22+'Sem.10'!E22</f>
        <v>3</v>
      </c>
      <c r="F31" s="37">
        <f>'Sem.2'!F26+'Sem.3'!F26+'Sem.4'!F26+'Sem.5'!F22+'Sem.6'!F22+'Sem.7'!F22+'Sem.8'!F22+'Sem.9'!F22+'Sem.10'!F22</f>
        <v>0</v>
      </c>
      <c r="G31" s="37">
        <f>'Sem.2'!G26+'Sem.3'!G26+'Sem.4'!G26+'Sem.5'!G22+'Sem.6'!G22+'Sem.7'!G22+'Sem.8'!G22+'Sem.9'!G22+'Sem.10'!G22</f>
        <v>6</v>
      </c>
      <c r="H31" s="37">
        <f>'Sem.2'!H26+'Sem.3'!H26+'Sem.4'!H26+'Sem.5'!H22+'Sem.6'!H22+'Sem.7'!H22+'Sem.8'!H22+'Sem.9'!H22+'Sem.10'!H22</f>
        <v>18</v>
      </c>
      <c r="I31" s="37">
        <f>'Sem.2'!I26+'Sem.3'!I26+'Sem.4'!I26+'Sem.5'!I22+'Sem.6'!I22+'Sem.7'!I22+'Sem.8'!I22+'Sem.9'!I22+'Sem.10'!I22</f>
        <v>4</v>
      </c>
      <c r="J31" s="37">
        <f>'Sem.2'!J26+'Sem.3'!J26+'Sem.4'!J26+'Sem.5'!J22+'Sem.6'!J22+'Sem.7'!J22+'Sem.8'!J22+'Sem.9'!J22+'Sem.10'!J22</f>
        <v>0</v>
      </c>
      <c r="K31" s="37">
        <f>'Sem.2'!K26+'Sem.3'!K26+'Sem.4'!K26+'Sem.5'!K22+'Sem.6'!K22+'Sem.7'!K22+'Sem.8'!K22+'Sem.9'!K22+'Sem.10'!K22</f>
        <v>14</v>
      </c>
      <c r="L31" s="37">
        <f>'Sem.2'!L26+'Sem.3'!L26+'Sem.4'!L26+'Sem.5'!L22+'Sem.6'!L22+'Sem.7'!L22+'Sem.8'!L22+'Sem.9'!L22+'Sem.10'!L22</f>
        <v>42</v>
      </c>
      <c r="M31" s="37">
        <f>'Sem.2'!M26+'Sem.3'!M26+'Sem.4'!M26+'Sem.5'!M22+'Sem.6'!M22+'Sem.7'!M22+'Sem.8'!M22+'Sem.9'!M22+'Sem.10'!M22</f>
        <v>498</v>
      </c>
      <c r="N31" s="37">
        <f>'Sem.2'!N26+'Sem.3'!N26+'Sem.4'!N26+'Sem.5'!N22+'Sem.6'!N22+'Sem.7'!N22+'Sem.8'!N22+'Sem.9'!N22+'Sem.10'!N22</f>
        <v>551</v>
      </c>
      <c r="O31" s="20">
        <f t="shared" si="0"/>
        <v>83</v>
      </c>
    </row>
    <row r="32" spans="1:16" ht="17.25" customHeight="1" thickBot="1" thickTop="1">
      <c r="A32" s="59"/>
      <c r="P32" s="10"/>
    </row>
    <row r="33" spans="1:3" ht="19.5" thickBot="1" thickTop="1">
      <c r="A33" s="16"/>
      <c r="B33" s="151" t="s">
        <v>60</v>
      </c>
      <c r="C33" s="152"/>
    </row>
    <row r="34" spans="1:15" ht="17.25" thickBot="1" thickTop="1">
      <c r="A34" s="23" t="s">
        <v>23</v>
      </c>
      <c r="B34" s="14" t="s">
        <v>0</v>
      </c>
      <c r="C34" s="11" t="s">
        <v>1</v>
      </c>
      <c r="D34" s="11" t="s">
        <v>2</v>
      </c>
      <c r="E34" s="11" t="s">
        <v>12</v>
      </c>
      <c r="F34" s="11" t="s">
        <v>13</v>
      </c>
      <c r="G34" s="11" t="s">
        <v>14</v>
      </c>
      <c r="H34" s="11" t="s">
        <v>7</v>
      </c>
      <c r="I34" s="11" t="s">
        <v>6</v>
      </c>
      <c r="J34" s="11" t="s">
        <v>8</v>
      </c>
      <c r="K34" s="11" t="s">
        <v>9</v>
      </c>
      <c r="L34" s="12" t="s">
        <v>4</v>
      </c>
      <c r="M34" s="12" t="s">
        <v>3</v>
      </c>
      <c r="N34" s="12" t="s">
        <v>19</v>
      </c>
      <c r="O34" s="13" t="s">
        <v>5</v>
      </c>
    </row>
    <row r="35" spans="1:15" ht="17.25" thickBot="1" thickTop="1">
      <c r="A35" s="60">
        <v>1</v>
      </c>
      <c r="B35" s="36" t="s">
        <v>36</v>
      </c>
      <c r="C35" s="38" t="s">
        <v>95</v>
      </c>
      <c r="D35" s="37">
        <f>'Sem.2'!D32+'Sem.3'!D32+'Sem.4'!D32+'Sem.5'!D32+'Sem.6'!D32+'Sem.7'!D32+'Sem.8'!D31+'Sem.9'!D31+'Sem.10'!D31</f>
        <v>9</v>
      </c>
      <c r="E35" s="37">
        <f>'Sem.2'!E32+'Sem.3'!E32+'Sem.4'!E32+'Sem.5'!E32+'Sem.6'!E32+'Sem.7'!E32+'Sem.8'!E31+'Sem.9'!E31+'Sem.10'!E31</f>
        <v>4</v>
      </c>
      <c r="F35" s="37">
        <f>'Sem.2'!F32+'Sem.3'!F32+'Sem.4'!F32+'Sem.5'!F32+'Sem.6'!F32+'Sem.7'!F32+'Sem.8'!F31+'Sem.9'!F31+'Sem.10'!F31</f>
        <v>0</v>
      </c>
      <c r="G35" s="37">
        <f>'Sem.2'!G32+'Sem.3'!G32+'Sem.4'!G32+'Sem.5'!G32+'Sem.6'!G32+'Sem.7'!G32+'Sem.8'!G31+'Sem.9'!G31+'Sem.10'!G31</f>
        <v>5</v>
      </c>
      <c r="H35" s="37">
        <f>'Sem.2'!H32+'Sem.3'!H32+'Sem.4'!H32+'Sem.5'!H32+'Sem.6'!H32+'Sem.7'!H32+'Sem.8'!H31+'Sem.9'!H31+'Sem.10'!H31</f>
        <v>18</v>
      </c>
      <c r="I35" s="37">
        <f>'Sem.2'!I32+'Sem.3'!I32+'Sem.4'!I32+'Sem.5'!I32+'Sem.6'!I32+'Sem.7'!I32+'Sem.8'!I31+'Sem.9'!I31+'Sem.10'!I31</f>
        <v>8</v>
      </c>
      <c r="J35" s="37">
        <f>'Sem.2'!J32+'Sem.3'!J32+'Sem.4'!J32+'Sem.5'!J32+'Sem.6'!J32+'Sem.7'!J32+'Sem.8'!J31+'Sem.9'!J31+'Sem.10'!J31</f>
        <v>0</v>
      </c>
      <c r="K35" s="37">
        <f>'Sem.2'!K32+'Sem.3'!K32+'Sem.4'!K32+'Sem.5'!K32+'Sem.6'!K32+'Sem.7'!K32+'Sem.8'!K31+'Sem.9'!K31+'Sem.10'!K31</f>
        <v>10</v>
      </c>
      <c r="L35" s="37">
        <f>'Sem.2'!L32+'Sem.3'!L32+'Sem.4'!L32+'Sem.5'!L32+'Sem.6'!L32+'Sem.7'!L32+'Sem.8'!L31+'Sem.9'!L31+'Sem.10'!L31</f>
        <v>45</v>
      </c>
      <c r="M35" s="37">
        <f>'Sem.2'!M32+'Sem.3'!M32+'Sem.4'!M32+'Sem.5'!M32+'Sem.6'!M32+'Sem.7'!M32+'Sem.8'!M31+'Sem.9'!M31+'Sem.10'!M31</f>
        <v>418</v>
      </c>
      <c r="N35" s="37">
        <f>'Sem.2'!N32+'Sem.3'!N32+'Sem.4'!N32+'Sem.5'!N32+'Sem.6'!N32+'Sem.7'!N32+'Sem.8'!N31+'Sem.9'!N31+'Sem.10'!N31</f>
        <v>438</v>
      </c>
      <c r="O35" s="20">
        <f>(E35*3)+(F35*2)+(G35)+(I35*3)+(J35*2)+(K35)+(L35)</f>
        <v>96</v>
      </c>
    </row>
    <row r="36" spans="1:15" ht="17.25" thickBot="1" thickTop="1">
      <c r="A36" s="61">
        <v>2</v>
      </c>
      <c r="B36" s="21" t="s">
        <v>37</v>
      </c>
      <c r="C36" s="34" t="s">
        <v>99</v>
      </c>
      <c r="D36" s="35">
        <f>'Sem.2'!D18+'Sem.3'!D18+'Sem.4'!D18+'Sem.5'!D25+'Sem.6'!D25+'Sem.7'!D25+'Sem.8'!D32+'Sem.9'!D32+'Sem.10'!D32</f>
        <v>9</v>
      </c>
      <c r="E36" s="35">
        <f>'Sem.2'!E18+'Sem.3'!E18+'Sem.4'!E18+'Sem.5'!E25+'Sem.6'!E25+'Sem.7'!E25+'Sem.8'!E32+'Sem.9'!E32+'Sem.10'!E32</f>
        <v>3</v>
      </c>
      <c r="F36" s="35">
        <f>'Sem.2'!F18+'Sem.3'!F18+'Sem.4'!F18+'Sem.5'!F25+'Sem.6'!F25+'Sem.7'!F25+'Sem.8'!F32+'Sem.9'!F32+'Sem.10'!F32</f>
        <v>0</v>
      </c>
      <c r="G36" s="35">
        <f>'Sem.2'!G18+'Sem.3'!G18+'Sem.4'!G18+'Sem.5'!G25+'Sem.6'!G25+'Sem.7'!G25+'Sem.8'!G32+'Sem.9'!G32+'Sem.10'!G32</f>
        <v>6</v>
      </c>
      <c r="H36" s="35">
        <f>'Sem.2'!H18+'Sem.3'!H18+'Sem.4'!H18+'Sem.5'!H25+'Sem.6'!H25+'Sem.7'!H25+'Sem.8'!H32+'Sem.9'!H32+'Sem.10'!H32</f>
        <v>18</v>
      </c>
      <c r="I36" s="35">
        <f>'Sem.2'!I18+'Sem.3'!I18+'Sem.4'!I18+'Sem.5'!I25+'Sem.6'!I25+'Sem.7'!I25+'Sem.8'!I32+'Sem.9'!I32+'Sem.10'!I32</f>
        <v>10</v>
      </c>
      <c r="J36" s="35">
        <f>'Sem.2'!J18+'Sem.3'!J18+'Sem.4'!J18+'Sem.5'!J25+'Sem.6'!J25+'Sem.7'!J25+'Sem.8'!J32+'Sem.9'!J32+'Sem.10'!J32</f>
        <v>0</v>
      </c>
      <c r="K36" s="35">
        <f>'Sem.2'!K18+'Sem.3'!K18+'Sem.4'!K18+'Sem.5'!K25+'Sem.6'!K25+'Sem.7'!K25+'Sem.8'!K32+'Sem.9'!K32+'Sem.10'!K32</f>
        <v>8</v>
      </c>
      <c r="L36" s="35">
        <f>'Sem.2'!L18+'Sem.3'!L18+'Sem.4'!L18+'Sem.5'!L25+'Sem.6'!L25+'Sem.7'!L25+'Sem.8'!L32+'Sem.9'!L32+'Sem.10'!L32</f>
        <v>40</v>
      </c>
      <c r="M36" s="35">
        <f>'Sem.2'!M18+'Sem.3'!M18+'Sem.4'!M18+'Sem.5'!M25+'Sem.6'!M25+'Sem.7'!M25+'Sem.8'!M32+'Sem.9'!M32+'Sem.10'!M32</f>
        <v>437</v>
      </c>
      <c r="N36" s="35">
        <f>'Sem.2'!N18+'Sem.3'!N18+'Sem.4'!N18+'Sem.5'!N25+'Sem.6'!N25+'Sem.7'!N25+'Sem.8'!N32+'Sem.9'!N32+'Sem.10'!N32</f>
        <v>478</v>
      </c>
      <c r="O36" s="20">
        <f>(E36*3)+(F36*2)+(G36)+(I36*3)+(J36*2)+(K36)+L36</f>
        <v>93</v>
      </c>
    </row>
    <row r="37" spans="1:15" ht="17.25" thickBot="1" thickTop="1">
      <c r="A37" s="61">
        <v>3</v>
      </c>
      <c r="B37" s="36" t="s">
        <v>83</v>
      </c>
      <c r="C37" s="66" t="s">
        <v>96</v>
      </c>
      <c r="D37" s="37">
        <f>'Sem.2'!D33+'Sem.3'!D33+'Sem.4'!D33+'Sem.5'!D33+'Sem.6'!D33+'Sem.7'!D33+'Sem.8'!D33+'Sem.9'!D33+'Sem.10'!D33</f>
        <v>9</v>
      </c>
      <c r="E37" s="37">
        <f>'Sem.2'!E33+'Sem.3'!E33+'Sem.4'!E33+'Sem.5'!E33+'Sem.6'!E33+'Sem.7'!E33+'Sem.8'!E33+'Sem.9'!E33+'Sem.10'!E33</f>
        <v>3</v>
      </c>
      <c r="F37" s="37">
        <f>'Sem.2'!F33+'Sem.3'!F33+'Sem.4'!F33+'Sem.5'!F33+'Sem.6'!F33+'Sem.7'!F33+'Sem.8'!F33+'Sem.9'!F33+'Sem.10'!F33</f>
        <v>1</v>
      </c>
      <c r="G37" s="37">
        <f>'Sem.2'!G33+'Sem.3'!G33+'Sem.4'!G33+'Sem.5'!G33+'Sem.6'!G33+'Sem.7'!G33+'Sem.8'!G33+'Sem.9'!G33+'Sem.10'!G33</f>
        <v>5</v>
      </c>
      <c r="H37" s="37">
        <f>'Sem.2'!H33+'Sem.3'!H33+'Sem.4'!H33+'Sem.5'!H33+'Sem.6'!H33+'Sem.7'!H33+'Sem.8'!H33+'Sem.9'!H33+'Sem.10'!H33</f>
        <v>18</v>
      </c>
      <c r="I37" s="37">
        <f>'Sem.2'!I33+'Sem.3'!I33+'Sem.4'!I33+'Sem.5'!I33+'Sem.6'!I33+'Sem.7'!I33+'Sem.8'!I33+'Sem.9'!I33+'Sem.10'!I33</f>
        <v>6</v>
      </c>
      <c r="J37" s="37">
        <f>'Sem.2'!J33+'Sem.3'!J33+'Sem.4'!J33+'Sem.5'!J33+'Sem.6'!J33+'Sem.7'!J33+'Sem.8'!J33+'Sem.9'!J33+'Sem.10'!J33</f>
        <v>0</v>
      </c>
      <c r="K37" s="37">
        <f>'Sem.2'!K33+'Sem.3'!K33+'Sem.4'!K33+'Sem.5'!K33+'Sem.6'!K33+'Sem.7'!K33+'Sem.8'!K33+'Sem.9'!K33+'Sem.10'!K33</f>
        <v>12</v>
      </c>
      <c r="L37" s="37">
        <f>'Sem.2'!L33+'Sem.3'!L33+'Sem.4'!L33+'Sem.5'!L33+'Sem.6'!L33+'Sem.7'!L33+'Sem.8'!L33+'Sem.9'!L33+'Sem.10'!L33</f>
        <v>44</v>
      </c>
      <c r="M37" s="37">
        <f>'Sem.2'!M33+'Sem.3'!M33+'Sem.4'!M33+'Sem.5'!M33+'Sem.6'!M33+'Sem.7'!M33+'Sem.8'!M33+'Sem.9'!M33+'Sem.10'!M33</f>
        <v>439</v>
      </c>
      <c r="N37" s="37">
        <f>'Sem.2'!N33+'Sem.3'!N33+'Sem.4'!N33+'Sem.5'!N33+'Sem.6'!N33+'Sem.7'!N33+'Sem.8'!N33+'Sem.9'!N33+'Sem.10'!N33</f>
        <v>505</v>
      </c>
      <c r="O37" s="20">
        <f>(E37*3)+(F37*2)+(G37)+(I37*3)+(J37*2)+(K37)+(L37)</f>
        <v>90</v>
      </c>
    </row>
    <row r="38" spans="1:15" ht="17.25" thickBot="1" thickTop="1">
      <c r="A38" s="65">
        <v>4</v>
      </c>
      <c r="B38" s="36" t="s">
        <v>34</v>
      </c>
      <c r="C38" s="38" t="s">
        <v>94</v>
      </c>
      <c r="D38" s="37">
        <f>'Sem.2'!D31+'Sem.3'!D31+'Sem.4'!D31+'Sem.5'!D31+'Sem.6'!D31+'Sem.7'!D31+'Sem.8'!D30+'Sem.9'!D30+'Sem.10'!D30</f>
        <v>9</v>
      </c>
      <c r="E38" s="37">
        <f>'Sem.2'!E31+'Sem.3'!E31+'Sem.4'!E31+'Sem.5'!E31+'Sem.6'!E31+'Sem.7'!E31+'Sem.8'!E30+'Sem.9'!E30+'Sem.10'!E30</f>
        <v>2</v>
      </c>
      <c r="F38" s="37">
        <f>'Sem.2'!F31+'Sem.3'!F31+'Sem.4'!F31+'Sem.5'!F31+'Sem.6'!F31+'Sem.7'!F31+'Sem.8'!F30+'Sem.9'!F30+'Sem.10'!F30</f>
        <v>1</v>
      </c>
      <c r="G38" s="37">
        <f>'Sem.2'!G31+'Sem.3'!G31+'Sem.4'!G31+'Sem.5'!G31+'Sem.6'!G31+'Sem.7'!G31+'Sem.8'!G30+'Sem.9'!G30+'Sem.10'!G30</f>
        <v>6</v>
      </c>
      <c r="H38" s="37">
        <f>'Sem.2'!H31+'Sem.3'!H31+'Sem.4'!H31+'Sem.5'!H31+'Sem.6'!H31+'Sem.7'!H31+'Sem.8'!H30+'Sem.9'!H30+'Sem.10'!H30</f>
        <v>18</v>
      </c>
      <c r="I38" s="37">
        <f>'Sem.2'!I31+'Sem.3'!I31+'Sem.4'!I31+'Sem.5'!I31+'Sem.6'!I31+'Sem.7'!I31+'Sem.8'!I30+'Sem.9'!I30+'Sem.10'!I30</f>
        <v>7</v>
      </c>
      <c r="J38" s="37">
        <f>'Sem.2'!J31+'Sem.3'!J31+'Sem.4'!J31+'Sem.5'!J31+'Sem.6'!J31+'Sem.7'!J31+'Sem.8'!J30+'Sem.9'!J30+'Sem.10'!J30</f>
        <v>0</v>
      </c>
      <c r="K38" s="37">
        <f>'Sem.2'!K31+'Sem.3'!K31+'Sem.4'!K31+'Sem.5'!K31+'Sem.6'!K31+'Sem.7'!K31+'Sem.8'!K30+'Sem.9'!K30+'Sem.10'!K30</f>
        <v>11</v>
      </c>
      <c r="L38" s="37">
        <f>'Sem.2'!L31+'Sem.3'!L31+'Sem.4'!L31+'Sem.5'!L31+'Sem.6'!L31+'Sem.7'!L31+'Sem.8'!L30+'Sem.9'!L30+'Sem.10'!L30</f>
        <v>42</v>
      </c>
      <c r="M38" s="37">
        <f>'Sem.2'!M31+'Sem.3'!M31+'Sem.4'!M31+'Sem.5'!M31+'Sem.6'!M31+'Sem.7'!M31+'Sem.8'!M30+'Sem.9'!M30+'Sem.10'!M30</f>
        <v>357</v>
      </c>
      <c r="N38" s="37">
        <f>'Sem.2'!N31+'Sem.3'!N31+'Sem.4'!N31+'Sem.5'!N31+'Sem.6'!N31+'Sem.7'!N31+'Sem.8'!N30+'Sem.9'!N30+'Sem.10'!N30</f>
        <v>468</v>
      </c>
      <c r="O38" s="20">
        <f>(E38*3)+(F38*2)+(G38)+(I38*3)+(J38*2)+(K38)+(L38)</f>
        <v>88</v>
      </c>
    </row>
    <row r="39" spans="1:15" ht="13.5" thickTop="1">
      <c r="A39" s="5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  <row r="2524" ht="12.75">
      <c r="A2524" s="1"/>
    </row>
    <row r="2525" ht="12.75">
      <c r="A2525" s="1"/>
    </row>
    <row r="2526" ht="12.75">
      <c r="A2526" s="1"/>
    </row>
    <row r="2527" ht="12.75">
      <c r="A2527" s="1"/>
    </row>
    <row r="2528" ht="12.75">
      <c r="A2528" s="1"/>
    </row>
    <row r="2529" ht="12.75">
      <c r="A2529" s="1"/>
    </row>
    <row r="2530" ht="12.75">
      <c r="A2530" s="1"/>
    </row>
    <row r="2531" ht="12.75">
      <c r="A2531" s="1"/>
    </row>
    <row r="2532" ht="12.75">
      <c r="A2532" s="1"/>
    </row>
    <row r="2533" ht="12.75">
      <c r="A2533" s="1"/>
    </row>
    <row r="2534" ht="12.75">
      <c r="A2534" s="1"/>
    </row>
    <row r="2535" ht="12.75">
      <c r="A2535" s="1"/>
    </row>
    <row r="2536" ht="12.75">
      <c r="A2536" s="1"/>
    </row>
    <row r="2537" ht="12.75">
      <c r="A2537" s="1"/>
    </row>
    <row r="2538" ht="12.75">
      <c r="A2538" s="1"/>
    </row>
    <row r="2539" ht="12.75">
      <c r="A2539" s="1"/>
    </row>
    <row r="2540" ht="12.75">
      <c r="A2540" s="1"/>
    </row>
    <row r="2541" ht="12.75">
      <c r="A2541" s="1"/>
    </row>
    <row r="2542" ht="12.75">
      <c r="A2542" s="1"/>
    </row>
    <row r="2543" ht="12.75">
      <c r="A2543" s="1"/>
    </row>
    <row r="2544" ht="12.75">
      <c r="A2544" s="1"/>
    </row>
    <row r="2545" ht="12.75">
      <c r="A2545" s="1"/>
    </row>
    <row r="2546" ht="12.75">
      <c r="A2546" s="1"/>
    </row>
    <row r="2547" ht="12.75">
      <c r="A2547" s="1"/>
    </row>
    <row r="2548" ht="12.75">
      <c r="A2548" s="1"/>
    </row>
    <row r="2549" ht="12.75">
      <c r="A2549" s="1"/>
    </row>
    <row r="2550" ht="12.75">
      <c r="A2550" s="1"/>
    </row>
    <row r="2551" ht="12.75">
      <c r="A2551" s="1"/>
    </row>
    <row r="2552" ht="12.75">
      <c r="A2552" s="1"/>
    </row>
    <row r="2553" ht="12.75">
      <c r="A2553" s="1"/>
    </row>
    <row r="2554" ht="12.75">
      <c r="A2554" s="1"/>
    </row>
    <row r="2555" ht="12.75">
      <c r="A2555" s="1"/>
    </row>
    <row r="2556" ht="12.75">
      <c r="A2556" s="1"/>
    </row>
    <row r="2557" ht="12.75">
      <c r="A2557" s="1"/>
    </row>
    <row r="2558" ht="12.75">
      <c r="A2558" s="1"/>
    </row>
    <row r="2559" ht="12.75">
      <c r="A2559" s="1"/>
    </row>
    <row r="2560" ht="12.75">
      <c r="A2560" s="1"/>
    </row>
    <row r="2561" ht="12.75">
      <c r="A2561" s="1"/>
    </row>
    <row r="2562" ht="12.75">
      <c r="A2562" s="1"/>
    </row>
    <row r="2563" ht="12.75">
      <c r="A2563" s="1"/>
    </row>
    <row r="2564" ht="12.75">
      <c r="A2564" s="1"/>
    </row>
    <row r="2565" ht="12.75">
      <c r="A2565" s="1"/>
    </row>
    <row r="2566" ht="12.75">
      <c r="A2566" s="1"/>
    </row>
    <row r="2567" ht="12.75">
      <c r="A2567" s="1"/>
    </row>
    <row r="2568" ht="12.75">
      <c r="A2568" s="1"/>
    </row>
    <row r="2569" ht="12.75">
      <c r="A2569" s="1"/>
    </row>
    <row r="2570" ht="12.75">
      <c r="A2570" s="1"/>
    </row>
    <row r="2571" ht="12.75">
      <c r="A2571" s="1"/>
    </row>
    <row r="2572" ht="12.75">
      <c r="A2572" s="1"/>
    </row>
    <row r="2573" ht="12.75">
      <c r="A2573" s="1"/>
    </row>
    <row r="2574" ht="12.75">
      <c r="A2574" s="1"/>
    </row>
    <row r="2575" ht="12.75">
      <c r="A2575" s="1"/>
    </row>
    <row r="2576" ht="12.75">
      <c r="A2576" s="1"/>
    </row>
    <row r="2577" ht="12.75">
      <c r="A2577" s="1"/>
    </row>
    <row r="2578" ht="12.75">
      <c r="A2578" s="1"/>
    </row>
    <row r="2579" ht="12.75">
      <c r="A2579" s="1"/>
    </row>
    <row r="2580" ht="12.75">
      <c r="A2580" s="1"/>
    </row>
    <row r="2581" ht="12.75">
      <c r="A2581" s="1"/>
    </row>
    <row r="2582" ht="12.75">
      <c r="A2582" s="1"/>
    </row>
    <row r="2583" ht="12.75">
      <c r="A2583" s="1"/>
    </row>
    <row r="2584" ht="12.75">
      <c r="A2584" s="1"/>
    </row>
    <row r="2585" ht="12.75">
      <c r="A2585" s="1"/>
    </row>
    <row r="2586" ht="12.75">
      <c r="A2586" s="1"/>
    </row>
    <row r="2587" ht="12.75">
      <c r="A2587" s="1"/>
    </row>
    <row r="2588" ht="12.75">
      <c r="A2588" s="1"/>
    </row>
    <row r="2589" ht="12.75">
      <c r="A2589" s="1"/>
    </row>
    <row r="2590" ht="12.75">
      <c r="A2590" s="1"/>
    </row>
    <row r="2591" ht="12.75">
      <c r="A2591" s="1"/>
    </row>
    <row r="2592" ht="12.75">
      <c r="A2592" s="1"/>
    </row>
    <row r="2593" ht="12.75">
      <c r="A2593" s="1"/>
    </row>
    <row r="2594" ht="12.75">
      <c r="A2594" s="1"/>
    </row>
    <row r="2595" ht="12.75">
      <c r="A2595" s="1"/>
    </row>
    <row r="2596" ht="12.75">
      <c r="A2596" s="1"/>
    </row>
    <row r="2597" ht="12.75">
      <c r="A2597" s="1"/>
    </row>
    <row r="2598" ht="12.75">
      <c r="A2598" s="1"/>
    </row>
    <row r="2599" ht="12.75">
      <c r="A2599" s="1"/>
    </row>
    <row r="2600" ht="12.75">
      <c r="A2600" s="1"/>
    </row>
    <row r="2601" ht="12.75">
      <c r="A2601" s="1"/>
    </row>
    <row r="2602" ht="12.75">
      <c r="A2602" s="1"/>
    </row>
    <row r="2603" ht="12.75">
      <c r="A2603" s="1"/>
    </row>
    <row r="2604" ht="12.75">
      <c r="A2604" s="1"/>
    </row>
    <row r="2605" ht="12.75">
      <c r="A2605" s="1"/>
    </row>
    <row r="2606" ht="12.75">
      <c r="A2606" s="1"/>
    </row>
    <row r="2607" ht="12.75">
      <c r="A2607" s="1"/>
    </row>
    <row r="2608" ht="12.75">
      <c r="A2608" s="1"/>
    </row>
    <row r="2609" ht="12.75">
      <c r="A2609" s="1"/>
    </row>
    <row r="2610" ht="12.75">
      <c r="A2610" s="1"/>
    </row>
    <row r="2611" ht="12.75">
      <c r="A2611" s="1"/>
    </row>
    <row r="2612" ht="12.75">
      <c r="A2612" s="1"/>
    </row>
    <row r="2613" ht="12.75">
      <c r="A2613" s="1"/>
    </row>
    <row r="2614" ht="12.75">
      <c r="A2614" s="1"/>
    </row>
    <row r="2615" ht="12.75">
      <c r="A2615" s="1"/>
    </row>
    <row r="2616" ht="12.75">
      <c r="A2616" s="1"/>
    </row>
    <row r="2617" ht="12.75">
      <c r="A2617" s="1"/>
    </row>
    <row r="2618" ht="12.75">
      <c r="A2618" s="1"/>
    </row>
    <row r="2619" ht="12.75">
      <c r="A2619" s="1"/>
    </row>
    <row r="2620" ht="12.75">
      <c r="A2620" s="1"/>
    </row>
    <row r="2621" ht="12.75">
      <c r="A2621" s="1"/>
    </row>
    <row r="2622" ht="12.75">
      <c r="A2622" s="1"/>
    </row>
    <row r="2623" ht="12.75">
      <c r="A2623" s="1"/>
    </row>
    <row r="2624" ht="12.75">
      <c r="A2624" s="1"/>
    </row>
    <row r="2625" ht="12.75">
      <c r="A2625" s="1"/>
    </row>
    <row r="2626" ht="12.75">
      <c r="A2626" s="1"/>
    </row>
    <row r="2627" ht="12.75">
      <c r="A2627" s="1"/>
    </row>
    <row r="2628" ht="12.75">
      <c r="A2628" s="1"/>
    </row>
  </sheetData>
  <sheetProtection/>
  <mergeCells count="12">
    <mergeCell ref="Q6:R6"/>
    <mergeCell ref="Q10:R10"/>
    <mergeCell ref="Q22:R22"/>
    <mergeCell ref="B33:C33"/>
    <mergeCell ref="B24:C24"/>
    <mergeCell ref="B9:C9"/>
    <mergeCell ref="D1:I2"/>
    <mergeCell ref="D3:I3"/>
    <mergeCell ref="B7:O7"/>
    <mergeCell ref="B17:C17"/>
    <mergeCell ref="Q4:R4"/>
    <mergeCell ref="Q5:R5"/>
  </mergeCells>
  <printOptions/>
  <pageMargins left="0.75" right="0.75" top="1" bottom="1" header="0.4921259845" footer="0.4921259845"/>
  <pageSetup fitToHeight="1" fitToWidth="1" horizontalDpi="600" verticalDpi="600" orientation="portrait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33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40.28125" style="0" bestFit="1" customWidth="1"/>
    <col min="4" max="15" width="4.8515625" style="0" customWidth="1"/>
    <col min="18" max="18" width="11.57421875" style="0" customWidth="1"/>
  </cols>
  <sheetData>
    <row r="1" ht="16.5" customHeight="1" thickBot="1"/>
    <row r="2" spans="2:23" ht="16.5" customHeight="1" thickBot="1" thickTop="1">
      <c r="B2" s="173" t="s">
        <v>86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5"/>
    </row>
    <row r="3" ht="16.5" customHeight="1" thickBot="1" thickTop="1"/>
    <row r="4" spans="2:3" ht="16.5" customHeight="1" thickBot="1" thickTop="1">
      <c r="B4" s="128" t="s">
        <v>20</v>
      </c>
      <c r="C4" s="130"/>
    </row>
    <row r="5" spans="2:23" ht="16.5" customHeight="1" thickBot="1" thickTop="1">
      <c r="B5" s="11" t="s">
        <v>0</v>
      </c>
      <c r="C5" s="11" t="s">
        <v>1</v>
      </c>
      <c r="D5" s="11" t="s">
        <v>2</v>
      </c>
      <c r="E5" s="11" t="s">
        <v>12</v>
      </c>
      <c r="F5" s="11" t="s">
        <v>13</v>
      </c>
      <c r="G5" s="11" t="s">
        <v>14</v>
      </c>
      <c r="H5" s="11" t="s">
        <v>7</v>
      </c>
      <c r="I5" s="11" t="s">
        <v>6</v>
      </c>
      <c r="J5" s="11" t="s">
        <v>8</v>
      </c>
      <c r="K5" s="11" t="s">
        <v>9</v>
      </c>
      <c r="L5" s="12" t="s">
        <v>4</v>
      </c>
      <c r="M5" s="12" t="s">
        <v>3</v>
      </c>
      <c r="N5" s="12" t="s">
        <v>19</v>
      </c>
      <c r="O5" s="11" t="s">
        <v>5</v>
      </c>
      <c r="Q5" s="176" t="s">
        <v>44</v>
      </c>
      <c r="R5" s="177"/>
      <c r="S5" s="177"/>
      <c r="T5" s="177"/>
      <c r="U5" s="177"/>
      <c r="V5" s="177"/>
      <c r="W5" s="178"/>
    </row>
    <row r="6" spans="2:23" ht="16.5" customHeight="1" thickBot="1" thickTop="1">
      <c r="B6" s="18" t="s">
        <v>26</v>
      </c>
      <c r="C6" s="38" t="s">
        <v>77</v>
      </c>
      <c r="D6" s="35">
        <v>2</v>
      </c>
      <c r="E6" s="35">
        <v>2</v>
      </c>
      <c r="F6" s="35">
        <v>0</v>
      </c>
      <c r="G6" s="35">
        <v>0</v>
      </c>
      <c r="H6" s="35">
        <v>4</v>
      </c>
      <c r="I6" s="35">
        <v>4</v>
      </c>
      <c r="J6" s="35">
        <v>0</v>
      </c>
      <c r="K6" s="35">
        <v>0</v>
      </c>
      <c r="L6" s="35">
        <v>10</v>
      </c>
      <c r="M6" s="35">
        <f>U9+U19</f>
        <v>148</v>
      </c>
      <c r="N6" s="35">
        <f>U10+U20</f>
        <v>35</v>
      </c>
      <c r="O6" s="20">
        <f>(E6*3)+(F6*2)+(G6)+(I6*3)+(J6*2)+(K6)+(L6)</f>
        <v>28</v>
      </c>
      <c r="Q6" s="26" t="s">
        <v>45</v>
      </c>
      <c r="R6" s="26" t="s">
        <v>46</v>
      </c>
      <c r="S6" s="26" t="s">
        <v>47</v>
      </c>
      <c r="T6" s="19" t="s">
        <v>56</v>
      </c>
      <c r="U6" s="19" t="s">
        <v>57</v>
      </c>
      <c r="V6" s="19" t="s">
        <v>53</v>
      </c>
      <c r="W6" s="19" t="s">
        <v>54</v>
      </c>
    </row>
    <row r="7" spans="2:23" ht="16.5" customHeight="1" thickBot="1" thickTop="1">
      <c r="B7" s="18" t="s">
        <v>27</v>
      </c>
      <c r="C7" s="38" t="s">
        <v>78</v>
      </c>
      <c r="D7" s="35">
        <v>1</v>
      </c>
      <c r="E7" s="35">
        <v>0</v>
      </c>
      <c r="F7" s="35">
        <v>0</v>
      </c>
      <c r="G7" s="35">
        <v>1</v>
      </c>
      <c r="H7" s="35">
        <v>2</v>
      </c>
      <c r="I7" s="35">
        <v>0</v>
      </c>
      <c r="J7" s="35">
        <v>0</v>
      </c>
      <c r="K7" s="35">
        <v>2</v>
      </c>
      <c r="L7" s="35">
        <v>5</v>
      </c>
      <c r="M7" s="35">
        <f>U10</f>
        <v>12</v>
      </c>
      <c r="N7" s="35">
        <f>U9</f>
        <v>63</v>
      </c>
      <c r="O7" s="20">
        <f>(E7*3)+(F7*2)+(G7)+(I7*3)+(J7*2)+(K7)+(L7)</f>
        <v>8</v>
      </c>
      <c r="Q7" s="90" t="s">
        <v>55</v>
      </c>
      <c r="R7" s="90" t="s">
        <v>48</v>
      </c>
      <c r="S7" s="167" t="s">
        <v>49</v>
      </c>
      <c r="T7" s="27" t="s">
        <v>30</v>
      </c>
      <c r="U7" s="41">
        <v>53</v>
      </c>
      <c r="V7" s="43">
        <v>25</v>
      </c>
      <c r="W7" s="28">
        <f>U7-V7</f>
        <v>28</v>
      </c>
    </row>
    <row r="8" spans="2:24" ht="16.5" customHeight="1" thickBot="1" thickTop="1">
      <c r="B8" s="18" t="s">
        <v>28</v>
      </c>
      <c r="C8" s="38" t="s">
        <v>61</v>
      </c>
      <c r="D8" s="35">
        <v>1</v>
      </c>
      <c r="E8" s="35">
        <v>1</v>
      </c>
      <c r="F8" s="35">
        <v>0</v>
      </c>
      <c r="G8" s="35">
        <v>0</v>
      </c>
      <c r="H8" s="35">
        <v>2</v>
      </c>
      <c r="I8" s="35">
        <v>2</v>
      </c>
      <c r="J8" s="35">
        <v>0</v>
      </c>
      <c r="K8" s="35">
        <v>0</v>
      </c>
      <c r="L8" s="35">
        <v>5</v>
      </c>
      <c r="M8" s="35">
        <f>U11</f>
        <v>58</v>
      </c>
      <c r="N8" s="35">
        <f>U12</f>
        <v>33</v>
      </c>
      <c r="O8" s="20">
        <f>(E8*3)+(F8*2)+(G8)+(I8*3)+(J8*2)+(K8)+(L8)</f>
        <v>14</v>
      </c>
      <c r="Q8" s="91"/>
      <c r="R8" s="91"/>
      <c r="S8" s="166"/>
      <c r="T8" s="29" t="s">
        <v>41</v>
      </c>
      <c r="U8" s="30">
        <v>48</v>
      </c>
      <c r="V8" s="31">
        <v>16</v>
      </c>
      <c r="W8" s="42">
        <f aca="true" t="shared" si="0" ref="W8:W22">U8-V8</f>
        <v>32</v>
      </c>
      <c r="X8" s="25"/>
    </row>
    <row r="9" spans="2:23" ht="16.5" customHeight="1" thickBot="1" thickTop="1">
      <c r="B9" s="18" t="s">
        <v>29</v>
      </c>
      <c r="C9" s="38" t="s">
        <v>43</v>
      </c>
      <c r="D9" s="35">
        <v>1</v>
      </c>
      <c r="E9" s="35">
        <v>0</v>
      </c>
      <c r="F9" s="35">
        <v>0</v>
      </c>
      <c r="G9" s="35">
        <v>1</v>
      </c>
      <c r="H9" s="35">
        <v>2</v>
      </c>
      <c r="I9" s="35">
        <v>0</v>
      </c>
      <c r="J9" s="35">
        <v>0</v>
      </c>
      <c r="K9" s="35">
        <v>2</v>
      </c>
      <c r="L9" s="35">
        <v>5</v>
      </c>
      <c r="M9" s="35">
        <f>U12</f>
        <v>33</v>
      </c>
      <c r="N9" s="35">
        <f>U11</f>
        <v>58</v>
      </c>
      <c r="O9" s="20">
        <f>(E9*3)+(F9*2)+(G9)+(I9*3)+(J9*2)+(K9)+(L9)</f>
        <v>8</v>
      </c>
      <c r="Q9" s="91"/>
      <c r="R9" s="91"/>
      <c r="S9" s="98" t="s">
        <v>50</v>
      </c>
      <c r="T9" s="27" t="s">
        <v>26</v>
      </c>
      <c r="U9" s="41">
        <v>63</v>
      </c>
      <c r="V9" s="43">
        <v>37</v>
      </c>
      <c r="W9" s="43">
        <f t="shared" si="0"/>
        <v>26</v>
      </c>
    </row>
    <row r="10" spans="2:23" ht="16.5" customHeight="1" thickBot="1" thickTop="1">
      <c r="B10" s="18" t="s">
        <v>76</v>
      </c>
      <c r="C10" s="38" t="s">
        <v>79</v>
      </c>
      <c r="D10" s="35">
        <v>1</v>
      </c>
      <c r="E10" s="35">
        <v>0</v>
      </c>
      <c r="F10" s="35">
        <v>0</v>
      </c>
      <c r="G10" s="35">
        <v>1</v>
      </c>
      <c r="H10" s="35">
        <v>2</v>
      </c>
      <c r="I10" s="35">
        <v>0</v>
      </c>
      <c r="J10" s="35">
        <v>0</v>
      </c>
      <c r="K10" s="35">
        <v>2</v>
      </c>
      <c r="L10" s="35">
        <v>5</v>
      </c>
      <c r="M10" s="35">
        <f>U20</f>
        <v>23</v>
      </c>
      <c r="N10" s="35">
        <f>U19</f>
        <v>85</v>
      </c>
      <c r="O10" s="20">
        <f>(E10*3)+(F10*2)+(G10)+(I10*3)+(J10*2)+(K10)+(L10)</f>
        <v>8</v>
      </c>
      <c r="Q10" s="91"/>
      <c r="R10" s="91"/>
      <c r="S10" s="99"/>
      <c r="T10" s="29" t="s">
        <v>27</v>
      </c>
      <c r="U10" s="30">
        <v>12</v>
      </c>
      <c r="V10" s="31">
        <v>5</v>
      </c>
      <c r="W10" s="31">
        <f t="shared" si="0"/>
        <v>7</v>
      </c>
    </row>
    <row r="11" spans="2:23" ht="16.5" customHeight="1" thickBot="1" thickTop="1">
      <c r="B11" s="3"/>
      <c r="C11" s="3"/>
      <c r="D11" s="1"/>
      <c r="E11" s="22"/>
      <c r="F11" s="22"/>
      <c r="G11" s="22"/>
      <c r="H11" s="1"/>
      <c r="I11" s="22"/>
      <c r="J11" s="22"/>
      <c r="K11" s="22"/>
      <c r="L11" s="22"/>
      <c r="M11" s="1"/>
      <c r="N11" s="2"/>
      <c r="O11" s="1"/>
      <c r="Q11" s="91"/>
      <c r="R11" s="91"/>
      <c r="S11" s="98" t="s">
        <v>51</v>
      </c>
      <c r="T11" s="27" t="s">
        <v>28</v>
      </c>
      <c r="U11" s="41">
        <v>58</v>
      </c>
      <c r="V11" s="43">
        <v>36</v>
      </c>
      <c r="W11" s="43">
        <f t="shared" si="0"/>
        <v>22</v>
      </c>
    </row>
    <row r="12" spans="2:23" ht="16.5" customHeight="1" thickBot="1" thickTop="1">
      <c r="B12" s="131" t="s">
        <v>24</v>
      </c>
      <c r="C12" s="133"/>
      <c r="Q12" s="91"/>
      <c r="R12" s="91"/>
      <c r="S12" s="100"/>
      <c r="T12" s="29" t="s">
        <v>29</v>
      </c>
      <c r="U12" s="30">
        <v>33</v>
      </c>
      <c r="V12" s="31">
        <v>21</v>
      </c>
      <c r="W12" s="31">
        <f t="shared" si="0"/>
        <v>12</v>
      </c>
    </row>
    <row r="13" spans="2:23" ht="16.5" customHeight="1" thickBot="1" thickTop="1">
      <c r="B13" s="11" t="s">
        <v>0</v>
      </c>
      <c r="C13" s="11" t="s">
        <v>1</v>
      </c>
      <c r="D13" s="11" t="s">
        <v>2</v>
      </c>
      <c r="E13" s="11" t="s">
        <v>12</v>
      </c>
      <c r="F13" s="11" t="s">
        <v>13</v>
      </c>
      <c r="G13" s="11" t="s">
        <v>14</v>
      </c>
      <c r="H13" s="11" t="s">
        <v>7</v>
      </c>
      <c r="I13" s="11" t="s">
        <v>6</v>
      </c>
      <c r="J13" s="11" t="s">
        <v>8</v>
      </c>
      <c r="K13" s="11" t="s">
        <v>9</v>
      </c>
      <c r="L13" s="12" t="s">
        <v>4</v>
      </c>
      <c r="M13" s="12" t="s">
        <v>3</v>
      </c>
      <c r="N13" s="12" t="s">
        <v>19</v>
      </c>
      <c r="O13" s="13" t="s">
        <v>5</v>
      </c>
      <c r="Q13" s="91"/>
      <c r="R13" s="91"/>
      <c r="S13" s="165" t="s">
        <v>52</v>
      </c>
      <c r="T13" s="27" t="s">
        <v>40</v>
      </c>
      <c r="U13" s="32">
        <v>49</v>
      </c>
      <c r="V13" s="33">
        <v>20</v>
      </c>
      <c r="W13" s="33">
        <f t="shared" si="0"/>
        <v>29</v>
      </c>
    </row>
    <row r="14" spans="2:23" ht="16.5" customHeight="1" thickBot="1" thickTop="1">
      <c r="B14" s="39" t="s">
        <v>40</v>
      </c>
      <c r="C14" s="38" t="s">
        <v>80</v>
      </c>
      <c r="D14" s="37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20">
        <f>(E14*3)+(F14*2)+(G14)+(I14*3)+(J14*2)+(K14)+L14</f>
        <v>0</v>
      </c>
      <c r="Q14" s="92"/>
      <c r="R14" s="92"/>
      <c r="S14" s="166"/>
      <c r="T14" s="29" t="s">
        <v>31</v>
      </c>
      <c r="U14" s="44">
        <v>83</v>
      </c>
      <c r="V14" s="42">
        <v>37</v>
      </c>
      <c r="W14" s="42">
        <f t="shared" si="0"/>
        <v>46</v>
      </c>
    </row>
    <row r="15" spans="2:23" ht="16.5" customHeight="1" thickBot="1" thickTop="1">
      <c r="B15" s="38" t="s">
        <v>31</v>
      </c>
      <c r="C15" s="38" t="s">
        <v>42</v>
      </c>
      <c r="D15" s="37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20">
        <f>(E15*3)+(F15*2)+(G15)+(I15*3)+(J15*2)+(K15)+L15</f>
        <v>0</v>
      </c>
      <c r="Q15" s="124" t="s">
        <v>58</v>
      </c>
      <c r="R15" s="124" t="s">
        <v>48</v>
      </c>
      <c r="S15" s="165" t="s">
        <v>49</v>
      </c>
      <c r="T15" s="27" t="s">
        <v>37</v>
      </c>
      <c r="U15" s="41">
        <v>58</v>
      </c>
      <c r="V15" s="33">
        <v>24</v>
      </c>
      <c r="W15" s="43">
        <f t="shared" si="0"/>
        <v>34</v>
      </c>
    </row>
    <row r="16" spans="2:23" ht="16.5" customHeight="1" thickBot="1" thickTop="1">
      <c r="B16" s="38" t="s">
        <v>32</v>
      </c>
      <c r="C16" s="38" t="s">
        <v>81</v>
      </c>
      <c r="D16" s="37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20">
        <f>(E16*3)+(F16*2)+(G16)+(I16*3)+(J16*2)+(K16)+L16</f>
        <v>0</v>
      </c>
      <c r="Q16" s="91"/>
      <c r="R16" s="91"/>
      <c r="S16" s="166"/>
      <c r="T16" s="29" t="s">
        <v>38</v>
      </c>
      <c r="U16" s="30">
        <v>57</v>
      </c>
      <c r="V16" s="42">
        <v>37</v>
      </c>
      <c r="W16" s="31">
        <f t="shared" si="0"/>
        <v>20</v>
      </c>
    </row>
    <row r="17" spans="2:23" ht="16.5" customHeight="1" thickBot="1" thickTop="1">
      <c r="B17" s="38" t="s">
        <v>39</v>
      </c>
      <c r="C17" s="38" t="s">
        <v>82</v>
      </c>
      <c r="D17" s="37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20">
        <f>(E17*3)+(F17*2)+(G17)+(I17*3)+(J17*2)+(K17)+L17</f>
        <v>0</v>
      </c>
      <c r="Q17" s="91"/>
      <c r="R17" s="91"/>
      <c r="S17" s="98" t="s">
        <v>50</v>
      </c>
      <c r="T17" s="27" t="s">
        <v>33</v>
      </c>
      <c r="U17" s="41">
        <v>46</v>
      </c>
      <c r="V17" s="33">
        <v>17</v>
      </c>
      <c r="W17" s="43">
        <f t="shared" si="0"/>
        <v>29</v>
      </c>
    </row>
    <row r="18" spans="2:23" ht="16.5" customHeight="1" thickBot="1" thickTop="1">
      <c r="B18" s="38" t="s">
        <v>37</v>
      </c>
      <c r="C18" s="34" t="s">
        <v>97</v>
      </c>
      <c r="D18" s="37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20">
        <f>(E18*3)+(F18*2)+(G18)+(I18*3)+(J18*2)+(K18)+L18</f>
        <v>0</v>
      </c>
      <c r="Q18" s="91"/>
      <c r="R18" s="91"/>
      <c r="S18" s="100"/>
      <c r="T18" s="29" t="s">
        <v>35</v>
      </c>
      <c r="U18" s="30">
        <v>42</v>
      </c>
      <c r="V18" s="42">
        <v>22</v>
      </c>
      <c r="W18" s="31">
        <f t="shared" si="0"/>
        <v>20</v>
      </c>
    </row>
    <row r="19" spans="17:23" ht="16.5" customHeight="1" thickBot="1" thickTop="1">
      <c r="Q19" s="91"/>
      <c r="R19" s="91"/>
      <c r="S19" s="165" t="s">
        <v>51</v>
      </c>
      <c r="T19" s="27" t="s">
        <v>26</v>
      </c>
      <c r="U19" s="41">
        <v>85</v>
      </c>
      <c r="V19" s="43">
        <v>45</v>
      </c>
      <c r="W19" s="43">
        <f t="shared" si="0"/>
        <v>40</v>
      </c>
    </row>
    <row r="20" spans="2:23" ht="16.5" customHeight="1" thickBot="1" thickTop="1">
      <c r="B20" s="170" t="s">
        <v>59</v>
      </c>
      <c r="C20" s="171"/>
      <c r="Q20" s="91"/>
      <c r="R20" s="91"/>
      <c r="S20" s="166"/>
      <c r="T20" s="29" t="s">
        <v>76</v>
      </c>
      <c r="U20" s="30">
        <v>23</v>
      </c>
      <c r="V20" s="31">
        <v>4</v>
      </c>
      <c r="W20" s="31">
        <f t="shared" si="0"/>
        <v>19</v>
      </c>
    </row>
    <row r="21" spans="2:23" ht="16.5" customHeight="1" thickBot="1" thickTop="1">
      <c r="B21" s="11" t="s">
        <v>0</v>
      </c>
      <c r="C21" s="11" t="s">
        <v>1</v>
      </c>
      <c r="D21" s="11" t="s">
        <v>2</v>
      </c>
      <c r="E21" s="11" t="s">
        <v>12</v>
      </c>
      <c r="F21" s="11" t="s">
        <v>13</v>
      </c>
      <c r="G21" s="11" t="s">
        <v>14</v>
      </c>
      <c r="H21" s="11" t="s">
        <v>7</v>
      </c>
      <c r="I21" s="11" t="s">
        <v>6</v>
      </c>
      <c r="J21" s="11" t="s">
        <v>8</v>
      </c>
      <c r="K21" s="11" t="s">
        <v>9</v>
      </c>
      <c r="L21" s="12" t="s">
        <v>4</v>
      </c>
      <c r="M21" s="12" t="s">
        <v>3</v>
      </c>
      <c r="N21" s="12" t="s">
        <v>19</v>
      </c>
      <c r="O21" s="13" t="s">
        <v>5</v>
      </c>
      <c r="Q21" s="91"/>
      <c r="R21" s="91"/>
      <c r="S21" s="165" t="s">
        <v>52</v>
      </c>
      <c r="T21" s="27" t="s">
        <v>32</v>
      </c>
      <c r="U21" s="41">
        <v>71</v>
      </c>
      <c r="V21" s="43">
        <v>38</v>
      </c>
      <c r="W21" s="43">
        <f t="shared" si="0"/>
        <v>33</v>
      </c>
    </row>
    <row r="22" spans="2:23" ht="16.5" customHeight="1" thickBot="1" thickTop="1">
      <c r="B22" s="36" t="s">
        <v>30</v>
      </c>
      <c r="C22" s="38" t="s">
        <v>88</v>
      </c>
      <c r="D22" s="37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20">
        <f aca="true" t="shared" si="1" ref="O22:O27">(E22*3)+(F22*2)+(G22)+(I22*3)+(J22*2)+(K22)+L22</f>
        <v>0</v>
      </c>
      <c r="Q22" s="92"/>
      <c r="R22" s="92"/>
      <c r="S22" s="166"/>
      <c r="T22" s="29" t="s">
        <v>39</v>
      </c>
      <c r="U22" s="30">
        <v>40</v>
      </c>
      <c r="V22" s="31">
        <v>23</v>
      </c>
      <c r="W22" s="31">
        <f t="shared" si="0"/>
        <v>17</v>
      </c>
    </row>
    <row r="23" spans="2:23" ht="16.5" customHeight="1" thickBot="1" thickTop="1">
      <c r="B23" s="36" t="s">
        <v>41</v>
      </c>
      <c r="C23" s="38" t="s">
        <v>89</v>
      </c>
      <c r="D23" s="37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20">
        <f t="shared" si="1"/>
        <v>0</v>
      </c>
      <c r="Q23" s="105" t="s">
        <v>85</v>
      </c>
      <c r="R23" s="105" t="s">
        <v>48</v>
      </c>
      <c r="S23" s="165" t="s">
        <v>49</v>
      </c>
      <c r="T23" s="27" t="s">
        <v>36</v>
      </c>
      <c r="U23" s="32">
        <v>31</v>
      </c>
      <c r="V23" s="33">
        <v>16</v>
      </c>
      <c r="W23" s="33">
        <f>U23-V23</f>
        <v>15</v>
      </c>
    </row>
    <row r="24" spans="2:23" ht="16.5" customHeight="1" thickBot="1" thickTop="1">
      <c r="B24" s="36" t="s">
        <v>84</v>
      </c>
      <c r="C24" s="38" t="s">
        <v>90</v>
      </c>
      <c r="D24" s="37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20">
        <f t="shared" si="1"/>
        <v>0</v>
      </c>
      <c r="Q24" s="106"/>
      <c r="R24" s="106"/>
      <c r="S24" s="166"/>
      <c r="T24" s="29" t="s">
        <v>84</v>
      </c>
      <c r="U24" s="44">
        <v>79</v>
      </c>
      <c r="V24" s="42">
        <v>45</v>
      </c>
      <c r="W24" s="42">
        <f>U24-V24</f>
        <v>34</v>
      </c>
    </row>
    <row r="25" spans="2:23" ht="16.5" customHeight="1" thickBot="1" thickTop="1">
      <c r="B25" s="36" t="s">
        <v>33</v>
      </c>
      <c r="C25" s="38" t="s">
        <v>91</v>
      </c>
      <c r="D25" s="37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20">
        <f t="shared" si="1"/>
        <v>0</v>
      </c>
      <c r="Q25" s="106"/>
      <c r="R25" s="106"/>
      <c r="S25" s="98" t="s">
        <v>50</v>
      </c>
      <c r="T25" s="27" t="s">
        <v>34</v>
      </c>
      <c r="U25" s="32">
        <v>41</v>
      </c>
      <c r="V25" s="33">
        <v>26</v>
      </c>
      <c r="W25" s="33">
        <f>U25-V25</f>
        <v>15</v>
      </c>
    </row>
    <row r="26" spans="2:23" ht="16.5" customHeight="1" thickBot="1" thickTop="1">
      <c r="B26" s="36" t="s">
        <v>35</v>
      </c>
      <c r="C26" s="38" t="s">
        <v>92</v>
      </c>
      <c r="D26" s="37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20">
        <f t="shared" si="1"/>
        <v>0</v>
      </c>
      <c r="Q26" s="172"/>
      <c r="R26" s="172"/>
      <c r="S26" s="100"/>
      <c r="T26" s="29" t="s">
        <v>83</v>
      </c>
      <c r="U26" s="44">
        <v>53</v>
      </c>
      <c r="V26" s="42">
        <v>29</v>
      </c>
      <c r="W26" s="42">
        <f>U26-V26</f>
        <v>24</v>
      </c>
    </row>
    <row r="27" spans="2:15" ht="16.5" customHeight="1" thickBot="1" thickTop="1">
      <c r="B27" s="36" t="s">
        <v>38</v>
      </c>
      <c r="C27" s="38" t="s">
        <v>93</v>
      </c>
      <c r="D27" s="37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20">
        <f t="shared" si="1"/>
        <v>0</v>
      </c>
    </row>
    <row r="28" ht="16.5" customHeight="1" thickBot="1" thickTop="1"/>
    <row r="29" spans="2:3" ht="16.5" customHeight="1" thickBot="1" thickTop="1">
      <c r="B29" s="168" t="s">
        <v>60</v>
      </c>
      <c r="C29" s="169"/>
    </row>
    <row r="30" spans="2:15" ht="16.5" customHeight="1" thickBot="1" thickTop="1">
      <c r="B30" s="11" t="s">
        <v>0</v>
      </c>
      <c r="C30" s="11" t="s">
        <v>1</v>
      </c>
      <c r="D30" s="11" t="s">
        <v>2</v>
      </c>
      <c r="E30" s="11" t="s">
        <v>12</v>
      </c>
      <c r="F30" s="11" t="s">
        <v>13</v>
      </c>
      <c r="G30" s="11" t="s">
        <v>14</v>
      </c>
      <c r="H30" s="11" t="s">
        <v>7</v>
      </c>
      <c r="I30" s="11" t="s">
        <v>6</v>
      </c>
      <c r="J30" s="11" t="s">
        <v>8</v>
      </c>
      <c r="K30" s="11" t="s">
        <v>9</v>
      </c>
      <c r="L30" s="12" t="s">
        <v>4</v>
      </c>
      <c r="M30" s="12" t="s">
        <v>3</v>
      </c>
      <c r="N30" s="12" t="s">
        <v>19</v>
      </c>
      <c r="O30" s="13" t="s">
        <v>5</v>
      </c>
    </row>
    <row r="31" spans="2:15" ht="16.5" customHeight="1" thickBot="1" thickTop="1">
      <c r="B31" s="36" t="s">
        <v>34</v>
      </c>
      <c r="C31" s="38" t="s">
        <v>94</v>
      </c>
      <c r="D31" s="37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20">
        <f>(E31*3)+(F31*2)+(G31)+(I31*3)+(J31*2)+(K31)+L31</f>
        <v>0</v>
      </c>
    </row>
    <row r="32" spans="2:15" ht="16.5" customHeight="1" thickBot="1" thickTop="1">
      <c r="B32" s="36" t="s">
        <v>36</v>
      </c>
      <c r="C32" s="38" t="s">
        <v>95</v>
      </c>
      <c r="D32" s="37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20">
        <f>(E32*3)+(F32*2)+(G32)+(I32*3)+(J32*2)+(K32)+L32</f>
        <v>0</v>
      </c>
    </row>
    <row r="33" spans="2:15" ht="16.5" customHeight="1" thickBot="1" thickTop="1">
      <c r="B33" s="36" t="s">
        <v>83</v>
      </c>
      <c r="C33" s="38" t="s">
        <v>96</v>
      </c>
      <c r="D33" s="37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20">
        <f>(E33*3)+(F33*2)+(G33)+(I33*3)+(J33*2)+(K33)+L33</f>
        <v>0</v>
      </c>
    </row>
    <row r="34" ht="13.5" thickTop="1"/>
  </sheetData>
  <sheetProtection/>
  <mergeCells count="22">
    <mergeCell ref="B2:W2"/>
    <mergeCell ref="S15:S16"/>
    <mergeCell ref="S21:S22"/>
    <mergeCell ref="S19:S20"/>
    <mergeCell ref="Q5:W5"/>
    <mergeCell ref="B4:C4"/>
    <mergeCell ref="B29:C29"/>
    <mergeCell ref="S9:S10"/>
    <mergeCell ref="Q7:Q14"/>
    <mergeCell ref="R7:R14"/>
    <mergeCell ref="Q15:Q22"/>
    <mergeCell ref="R15:R22"/>
    <mergeCell ref="S11:S12"/>
    <mergeCell ref="B20:C20"/>
    <mergeCell ref="Q23:Q26"/>
    <mergeCell ref="R23:R26"/>
    <mergeCell ref="S17:S18"/>
    <mergeCell ref="S13:S14"/>
    <mergeCell ref="B12:C12"/>
    <mergeCell ref="S7:S8"/>
    <mergeCell ref="S25:S26"/>
    <mergeCell ref="S23:S2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33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40.28125" style="0" bestFit="1" customWidth="1"/>
    <col min="4" max="15" width="4.8515625" style="0" customWidth="1"/>
  </cols>
  <sheetData>
    <row r="1" ht="16.5" customHeight="1" thickBot="1"/>
    <row r="2" spans="2:23" ht="16.5" customHeight="1" thickBot="1" thickTop="1">
      <c r="B2" s="173" t="s">
        <v>102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5"/>
    </row>
    <row r="3" ht="16.5" customHeight="1" thickBot="1" thickTop="1"/>
    <row r="4" spans="2:3" ht="16.5" customHeight="1" thickBot="1" thickTop="1">
      <c r="B4" s="128" t="s">
        <v>20</v>
      </c>
      <c r="C4" s="130"/>
    </row>
    <row r="5" spans="2:23" ht="16.5" customHeight="1" thickBot="1" thickTop="1">
      <c r="B5" s="11" t="s">
        <v>0</v>
      </c>
      <c r="C5" s="11" t="s">
        <v>1</v>
      </c>
      <c r="D5" s="11" t="s">
        <v>2</v>
      </c>
      <c r="E5" s="11" t="s">
        <v>12</v>
      </c>
      <c r="F5" s="11" t="s">
        <v>13</v>
      </c>
      <c r="G5" s="11" t="s">
        <v>14</v>
      </c>
      <c r="H5" s="11" t="s">
        <v>7</v>
      </c>
      <c r="I5" s="11" t="s">
        <v>6</v>
      </c>
      <c r="J5" s="11" t="s">
        <v>8</v>
      </c>
      <c r="K5" s="11" t="s">
        <v>9</v>
      </c>
      <c r="L5" s="12" t="s">
        <v>4</v>
      </c>
      <c r="M5" s="12" t="s">
        <v>3</v>
      </c>
      <c r="N5" s="12" t="s">
        <v>19</v>
      </c>
      <c r="O5" s="11" t="s">
        <v>5</v>
      </c>
      <c r="Q5" s="176" t="s">
        <v>44</v>
      </c>
      <c r="R5" s="177"/>
      <c r="S5" s="177"/>
      <c r="T5" s="177"/>
      <c r="U5" s="177"/>
      <c r="V5" s="177"/>
      <c r="W5" s="178"/>
    </row>
    <row r="6" spans="2:23" ht="16.5" customHeight="1" thickBot="1" thickTop="1">
      <c r="B6" s="18" t="s">
        <v>26</v>
      </c>
      <c r="C6" s="38" t="s">
        <v>77</v>
      </c>
      <c r="D6" s="35">
        <v>1</v>
      </c>
      <c r="E6" s="35">
        <v>1</v>
      </c>
      <c r="F6" s="35">
        <v>0</v>
      </c>
      <c r="G6" s="35">
        <v>0</v>
      </c>
      <c r="H6" s="35">
        <v>2</v>
      </c>
      <c r="I6" s="35">
        <v>2</v>
      </c>
      <c r="J6" s="35">
        <v>0</v>
      </c>
      <c r="K6" s="35">
        <v>0</v>
      </c>
      <c r="L6" s="35">
        <v>5</v>
      </c>
      <c r="M6" s="35">
        <f>U13</f>
        <v>69</v>
      </c>
      <c r="N6" s="35">
        <f>U14</f>
        <v>37</v>
      </c>
      <c r="O6" s="20">
        <f>(E6*3)+(F6*2)+(G6)+(I6*3)+(J6*2)+(K6)+(L6)</f>
        <v>14</v>
      </c>
      <c r="Q6" s="26" t="s">
        <v>45</v>
      </c>
      <c r="R6" s="26" t="s">
        <v>46</v>
      </c>
      <c r="S6" s="26" t="s">
        <v>47</v>
      </c>
      <c r="T6" s="19" t="s">
        <v>56</v>
      </c>
      <c r="U6" s="19" t="s">
        <v>57</v>
      </c>
      <c r="V6" s="19" t="s">
        <v>53</v>
      </c>
      <c r="W6" s="19" t="s">
        <v>54</v>
      </c>
    </row>
    <row r="7" spans="2:23" ht="16.5" customHeight="1" thickBot="1" thickTop="1">
      <c r="B7" s="18" t="s">
        <v>27</v>
      </c>
      <c r="C7" s="38" t="s">
        <v>78</v>
      </c>
      <c r="D7" s="35">
        <v>2</v>
      </c>
      <c r="E7" s="35">
        <v>0</v>
      </c>
      <c r="F7" s="35">
        <v>0</v>
      </c>
      <c r="G7" s="35">
        <v>2</v>
      </c>
      <c r="H7" s="35">
        <v>4</v>
      </c>
      <c r="I7" s="35">
        <v>1</v>
      </c>
      <c r="J7" s="35">
        <v>0</v>
      </c>
      <c r="K7" s="35">
        <v>3</v>
      </c>
      <c r="L7" s="35">
        <v>10</v>
      </c>
      <c r="M7" s="35">
        <f>U11+U21</f>
        <v>45</v>
      </c>
      <c r="N7" s="35">
        <f>U12+U22</f>
        <v>97</v>
      </c>
      <c r="O7" s="20">
        <f>(E7*3)+(F7*2)+(G7)+(I7*3)+(J7*2)+(K7)+(L7)</f>
        <v>18</v>
      </c>
      <c r="Q7" s="90" t="s">
        <v>55</v>
      </c>
      <c r="R7" s="90" t="s">
        <v>48</v>
      </c>
      <c r="S7" s="167" t="s">
        <v>49</v>
      </c>
      <c r="T7" s="27" t="s">
        <v>35</v>
      </c>
      <c r="U7" s="41">
        <v>78</v>
      </c>
      <c r="V7" s="45">
        <v>36</v>
      </c>
      <c r="W7" s="43">
        <v>42</v>
      </c>
    </row>
    <row r="8" spans="2:24" ht="16.5" customHeight="1" thickBot="1" thickTop="1">
      <c r="B8" s="18" t="s">
        <v>28</v>
      </c>
      <c r="C8" s="38" t="s">
        <v>61</v>
      </c>
      <c r="D8" s="35">
        <v>1</v>
      </c>
      <c r="E8" s="35">
        <v>1</v>
      </c>
      <c r="F8" s="35">
        <v>0</v>
      </c>
      <c r="G8" s="35">
        <v>0</v>
      </c>
      <c r="H8" s="35">
        <v>2</v>
      </c>
      <c r="I8" s="35">
        <v>2</v>
      </c>
      <c r="J8" s="35">
        <v>0</v>
      </c>
      <c r="K8" s="35">
        <v>0</v>
      </c>
      <c r="L8" s="35">
        <v>5</v>
      </c>
      <c r="M8" s="35">
        <f>U12</f>
        <v>70</v>
      </c>
      <c r="N8" s="35">
        <f>U11</f>
        <v>20</v>
      </c>
      <c r="O8" s="20">
        <f>(E8*3)+(F8*2)+(G8)+(I8*3)+(J8*2)+(K8)+(L8)</f>
        <v>14</v>
      </c>
      <c r="Q8" s="91"/>
      <c r="R8" s="91"/>
      <c r="S8" s="166"/>
      <c r="T8" s="29" t="s">
        <v>38</v>
      </c>
      <c r="U8" s="46">
        <v>67</v>
      </c>
      <c r="V8" s="42">
        <v>41</v>
      </c>
      <c r="W8" s="47">
        <v>26</v>
      </c>
      <c r="X8" s="25"/>
    </row>
    <row r="9" spans="2:23" ht="16.5" customHeight="1" thickBot="1" thickTop="1">
      <c r="B9" s="18" t="s">
        <v>29</v>
      </c>
      <c r="C9" s="38" t="s">
        <v>43</v>
      </c>
      <c r="D9" s="35">
        <v>1</v>
      </c>
      <c r="E9" s="35">
        <v>0</v>
      </c>
      <c r="F9" s="35">
        <v>0</v>
      </c>
      <c r="G9" s="35">
        <v>1</v>
      </c>
      <c r="H9" s="35">
        <v>2</v>
      </c>
      <c r="I9" s="35">
        <v>0</v>
      </c>
      <c r="J9" s="35">
        <v>0</v>
      </c>
      <c r="K9" s="35">
        <v>2</v>
      </c>
      <c r="L9" s="35">
        <v>5</v>
      </c>
      <c r="M9" s="35">
        <f>U14</f>
        <v>37</v>
      </c>
      <c r="N9" s="35">
        <f>U13</f>
        <v>69</v>
      </c>
      <c r="O9" s="20">
        <f>(E9*3)+(F9*2)+(G9)+(I9*3)+(J9*2)+(K9)+(L9)</f>
        <v>8</v>
      </c>
      <c r="Q9" s="91"/>
      <c r="R9" s="91"/>
      <c r="S9" s="98" t="s">
        <v>50</v>
      </c>
      <c r="T9" s="27" t="s">
        <v>30</v>
      </c>
      <c r="U9" s="32">
        <v>55</v>
      </c>
      <c r="V9" s="43">
        <v>38</v>
      </c>
      <c r="W9" s="33">
        <f aca="true" t="shared" si="0" ref="W9:W22">U9-V9</f>
        <v>17</v>
      </c>
    </row>
    <row r="10" spans="2:23" ht="16.5" customHeight="1" thickBot="1" thickTop="1">
      <c r="B10" s="18" t="s">
        <v>76</v>
      </c>
      <c r="C10" s="38" t="s">
        <v>79</v>
      </c>
      <c r="D10" s="35">
        <v>1</v>
      </c>
      <c r="E10" s="35">
        <v>1</v>
      </c>
      <c r="F10" s="35">
        <v>0</v>
      </c>
      <c r="G10" s="35">
        <v>0</v>
      </c>
      <c r="H10" s="35">
        <v>2</v>
      </c>
      <c r="I10" s="35">
        <v>1</v>
      </c>
      <c r="J10" s="35">
        <v>0</v>
      </c>
      <c r="K10" s="35">
        <v>1</v>
      </c>
      <c r="L10" s="35">
        <v>5</v>
      </c>
      <c r="M10" s="35">
        <f>U22</f>
        <v>27</v>
      </c>
      <c r="N10" s="35">
        <f>U21</f>
        <v>25</v>
      </c>
      <c r="O10" s="20">
        <f>(E10*3)+(F10*2)+(G10)+(I10*3)+(J10*2)+(K10)+(L10)</f>
        <v>12</v>
      </c>
      <c r="Q10" s="91"/>
      <c r="R10" s="91"/>
      <c r="S10" s="99"/>
      <c r="T10" s="29" t="s">
        <v>84</v>
      </c>
      <c r="U10" s="44">
        <v>64</v>
      </c>
      <c r="V10" s="31">
        <v>31</v>
      </c>
      <c r="W10" s="42">
        <f t="shared" si="0"/>
        <v>33</v>
      </c>
    </row>
    <row r="11" spans="2:23" ht="16.5" customHeight="1" thickBot="1" thickTop="1">
      <c r="B11" s="3"/>
      <c r="C11" s="3"/>
      <c r="D11" s="1"/>
      <c r="E11" s="22"/>
      <c r="F11" s="22"/>
      <c r="G11" s="22"/>
      <c r="H11" s="1"/>
      <c r="I11" s="22"/>
      <c r="J11" s="22"/>
      <c r="K11" s="22"/>
      <c r="L11" s="22"/>
      <c r="M11" s="1"/>
      <c r="N11" s="2"/>
      <c r="O11" s="1"/>
      <c r="Q11" s="91"/>
      <c r="R11" s="91"/>
      <c r="S11" s="98" t="s">
        <v>51</v>
      </c>
      <c r="T11" s="27" t="s">
        <v>27</v>
      </c>
      <c r="U11" s="32">
        <v>20</v>
      </c>
      <c r="V11" s="33">
        <v>8</v>
      </c>
      <c r="W11" s="33">
        <f t="shared" si="0"/>
        <v>12</v>
      </c>
    </row>
    <row r="12" spans="2:23" ht="16.5" customHeight="1" thickBot="1" thickTop="1">
      <c r="B12" s="131" t="s">
        <v>24</v>
      </c>
      <c r="C12" s="133"/>
      <c r="Q12" s="91"/>
      <c r="R12" s="91"/>
      <c r="S12" s="100"/>
      <c r="T12" s="29" t="s">
        <v>28</v>
      </c>
      <c r="U12" s="44">
        <v>70</v>
      </c>
      <c r="V12" s="42">
        <v>34</v>
      </c>
      <c r="W12" s="42">
        <f t="shared" si="0"/>
        <v>36</v>
      </c>
    </row>
    <row r="13" spans="2:23" ht="16.5" customHeight="1" thickBot="1" thickTop="1">
      <c r="B13" s="11" t="s">
        <v>0</v>
      </c>
      <c r="C13" s="11" t="s">
        <v>1</v>
      </c>
      <c r="D13" s="11" t="s">
        <v>2</v>
      </c>
      <c r="E13" s="11" t="s">
        <v>12</v>
      </c>
      <c r="F13" s="11" t="s">
        <v>13</v>
      </c>
      <c r="G13" s="11" t="s">
        <v>14</v>
      </c>
      <c r="H13" s="11" t="s">
        <v>7</v>
      </c>
      <c r="I13" s="11" t="s">
        <v>6</v>
      </c>
      <c r="J13" s="11" t="s">
        <v>8</v>
      </c>
      <c r="K13" s="11" t="s">
        <v>9</v>
      </c>
      <c r="L13" s="12" t="s">
        <v>4</v>
      </c>
      <c r="M13" s="12" t="s">
        <v>3</v>
      </c>
      <c r="N13" s="12" t="s">
        <v>19</v>
      </c>
      <c r="O13" s="13" t="s">
        <v>5</v>
      </c>
      <c r="Q13" s="91"/>
      <c r="R13" s="91"/>
      <c r="S13" s="165" t="s">
        <v>52</v>
      </c>
      <c r="T13" s="27" t="s">
        <v>26</v>
      </c>
      <c r="U13" s="41">
        <v>69</v>
      </c>
      <c r="V13" s="43">
        <v>36</v>
      </c>
      <c r="W13" s="43">
        <f t="shared" si="0"/>
        <v>33</v>
      </c>
    </row>
    <row r="14" spans="2:23" ht="16.5" customHeight="1" thickBot="1" thickTop="1">
      <c r="B14" s="39" t="s">
        <v>40</v>
      </c>
      <c r="C14" s="38" t="s">
        <v>80</v>
      </c>
      <c r="D14" s="37">
        <v>1</v>
      </c>
      <c r="E14" s="35">
        <v>0</v>
      </c>
      <c r="F14" s="35">
        <v>0</v>
      </c>
      <c r="G14" s="35">
        <v>1</v>
      </c>
      <c r="H14" s="35">
        <v>2</v>
      </c>
      <c r="I14" s="35">
        <v>0</v>
      </c>
      <c r="J14" s="35">
        <v>0</v>
      </c>
      <c r="K14" s="35">
        <v>2</v>
      </c>
      <c r="L14" s="35">
        <v>5</v>
      </c>
      <c r="M14" s="35">
        <f>U19</f>
        <v>53</v>
      </c>
      <c r="N14" s="35">
        <f>U20</f>
        <v>74</v>
      </c>
      <c r="O14" s="20">
        <f>(E14*3)+(F14*2)+(G14)+(I14*3)+(J14*2)+(K14)+L14</f>
        <v>8</v>
      </c>
      <c r="Q14" s="92"/>
      <c r="R14" s="92"/>
      <c r="S14" s="166"/>
      <c r="T14" s="29" t="s">
        <v>29</v>
      </c>
      <c r="U14" s="30">
        <v>37</v>
      </c>
      <c r="V14" s="31">
        <v>18</v>
      </c>
      <c r="W14" s="31">
        <f t="shared" si="0"/>
        <v>19</v>
      </c>
    </row>
    <row r="15" spans="2:23" ht="16.5" customHeight="1" thickBot="1" thickTop="1">
      <c r="B15" s="38" t="s">
        <v>31</v>
      </c>
      <c r="C15" s="38" t="s">
        <v>42</v>
      </c>
      <c r="D15" s="37">
        <v>1</v>
      </c>
      <c r="E15" s="35">
        <v>0</v>
      </c>
      <c r="F15" s="35">
        <v>0</v>
      </c>
      <c r="G15" s="35">
        <v>1</v>
      </c>
      <c r="H15" s="35">
        <v>2</v>
      </c>
      <c r="I15" s="35">
        <v>1</v>
      </c>
      <c r="J15" s="35">
        <v>0</v>
      </c>
      <c r="K15" s="35">
        <v>1</v>
      </c>
      <c r="L15" s="35">
        <v>5</v>
      </c>
      <c r="M15" s="35">
        <f>U23</f>
        <v>65</v>
      </c>
      <c r="N15" s="35">
        <f>U24</f>
        <v>67</v>
      </c>
      <c r="O15" s="20">
        <f>(E15*3)+(F15*2)+(G15)+(I15*3)+(J15*2)+(K15)+L15</f>
        <v>10</v>
      </c>
      <c r="Q15" s="124" t="s">
        <v>58</v>
      </c>
      <c r="R15" s="124" t="s">
        <v>48</v>
      </c>
      <c r="S15" s="165" t="s">
        <v>49</v>
      </c>
      <c r="T15" s="27" t="s">
        <v>33</v>
      </c>
      <c r="U15" s="41">
        <v>53</v>
      </c>
      <c r="V15" s="43">
        <v>23</v>
      </c>
      <c r="W15" s="33">
        <f t="shared" si="0"/>
        <v>30</v>
      </c>
    </row>
    <row r="16" spans="2:23" ht="16.5" customHeight="1" thickBot="1" thickTop="1">
      <c r="B16" s="38" t="s">
        <v>32</v>
      </c>
      <c r="C16" s="38" t="s">
        <v>81</v>
      </c>
      <c r="D16" s="37">
        <v>1</v>
      </c>
      <c r="E16" s="35">
        <v>1</v>
      </c>
      <c r="F16" s="35">
        <v>0</v>
      </c>
      <c r="G16" s="35">
        <v>0</v>
      </c>
      <c r="H16" s="35">
        <v>2</v>
      </c>
      <c r="I16" s="35">
        <v>1</v>
      </c>
      <c r="J16" s="35">
        <v>0</v>
      </c>
      <c r="K16" s="35">
        <v>1</v>
      </c>
      <c r="L16" s="35">
        <v>4</v>
      </c>
      <c r="M16" s="35">
        <f>U25</f>
        <v>79</v>
      </c>
      <c r="N16" s="35">
        <f>U26</f>
        <v>65</v>
      </c>
      <c r="O16" s="20">
        <f>(E16*3)+(F16*2)+(G16)+(I16*3)+(J16*2)+(K16)+L16</f>
        <v>11</v>
      </c>
      <c r="Q16" s="91"/>
      <c r="R16" s="91"/>
      <c r="S16" s="166"/>
      <c r="T16" s="29" t="s">
        <v>83</v>
      </c>
      <c r="U16" s="30">
        <v>49</v>
      </c>
      <c r="V16" s="31">
        <v>13</v>
      </c>
      <c r="W16" s="42">
        <f t="shared" si="0"/>
        <v>36</v>
      </c>
    </row>
    <row r="17" spans="2:23" ht="16.5" customHeight="1" thickBot="1" thickTop="1">
      <c r="B17" s="38" t="s">
        <v>39</v>
      </c>
      <c r="C17" s="38" t="s">
        <v>82</v>
      </c>
      <c r="D17" s="37">
        <v>1</v>
      </c>
      <c r="E17" s="35">
        <v>1</v>
      </c>
      <c r="F17" s="35">
        <v>0</v>
      </c>
      <c r="G17" s="35">
        <v>0</v>
      </c>
      <c r="H17" s="35">
        <v>2</v>
      </c>
      <c r="I17" s="35">
        <v>1</v>
      </c>
      <c r="J17" s="35">
        <v>0</v>
      </c>
      <c r="K17" s="35">
        <v>1</v>
      </c>
      <c r="L17" s="35">
        <v>5</v>
      </c>
      <c r="M17" s="35">
        <f>U24</f>
        <v>67</v>
      </c>
      <c r="N17" s="35">
        <f>U23</f>
        <v>65</v>
      </c>
      <c r="O17" s="20">
        <f>(E17*3)+(F17*2)+(G17)+(I17*3)+(J17*2)+(K17)+L17</f>
        <v>12</v>
      </c>
      <c r="Q17" s="91"/>
      <c r="R17" s="91"/>
      <c r="S17" s="98" t="s">
        <v>50</v>
      </c>
      <c r="T17" s="27" t="s">
        <v>34</v>
      </c>
      <c r="U17" s="41">
        <v>44</v>
      </c>
      <c r="V17" s="43">
        <v>23</v>
      </c>
      <c r="W17" s="43">
        <f t="shared" si="0"/>
        <v>21</v>
      </c>
    </row>
    <row r="18" spans="2:23" ht="16.5" customHeight="1" thickBot="1" thickTop="1">
      <c r="B18" s="38" t="s">
        <v>37</v>
      </c>
      <c r="C18" s="34" t="s">
        <v>97</v>
      </c>
      <c r="D18" s="37">
        <v>1</v>
      </c>
      <c r="E18" s="35">
        <v>0</v>
      </c>
      <c r="F18" s="35">
        <v>0</v>
      </c>
      <c r="G18" s="35">
        <v>1</v>
      </c>
      <c r="H18" s="35">
        <v>2</v>
      </c>
      <c r="I18" s="35">
        <v>1</v>
      </c>
      <c r="J18" s="35">
        <v>0</v>
      </c>
      <c r="K18" s="35">
        <v>1</v>
      </c>
      <c r="L18" s="35">
        <v>5</v>
      </c>
      <c r="M18" s="35">
        <f>U26</f>
        <v>65</v>
      </c>
      <c r="N18" s="35">
        <f>U25</f>
        <v>79</v>
      </c>
      <c r="O18" s="20">
        <f>(E18*3)+(F18*2)+(G18)+(I18*3)+(J18*2)+(K18)+L18</f>
        <v>10</v>
      </c>
      <c r="Q18" s="91"/>
      <c r="R18" s="91"/>
      <c r="S18" s="100"/>
      <c r="T18" s="29" t="s">
        <v>36</v>
      </c>
      <c r="U18" s="30">
        <v>33</v>
      </c>
      <c r="V18" s="31">
        <v>19</v>
      </c>
      <c r="W18" s="31">
        <f t="shared" si="0"/>
        <v>14</v>
      </c>
    </row>
    <row r="19" spans="17:23" ht="16.5" customHeight="1" thickBot="1" thickTop="1">
      <c r="Q19" s="91"/>
      <c r="R19" s="91"/>
      <c r="S19" s="165" t="s">
        <v>51</v>
      </c>
      <c r="T19" s="27" t="s">
        <v>40</v>
      </c>
      <c r="U19" s="32">
        <v>53</v>
      </c>
      <c r="V19" s="33">
        <v>19</v>
      </c>
      <c r="W19" s="33">
        <f t="shared" si="0"/>
        <v>34</v>
      </c>
    </row>
    <row r="20" spans="2:23" ht="16.5" customHeight="1" thickBot="1" thickTop="1">
      <c r="B20" s="170" t="s">
        <v>59</v>
      </c>
      <c r="C20" s="171"/>
      <c r="Q20" s="91"/>
      <c r="R20" s="91"/>
      <c r="S20" s="166"/>
      <c r="T20" s="29" t="s">
        <v>41</v>
      </c>
      <c r="U20" s="44">
        <v>74</v>
      </c>
      <c r="V20" s="42">
        <v>33</v>
      </c>
      <c r="W20" s="42">
        <f t="shared" si="0"/>
        <v>41</v>
      </c>
    </row>
    <row r="21" spans="2:23" ht="16.5" customHeight="1" thickBot="1" thickTop="1">
      <c r="B21" s="11" t="s">
        <v>0</v>
      </c>
      <c r="C21" s="11" t="s">
        <v>1</v>
      </c>
      <c r="D21" s="11" t="s">
        <v>2</v>
      </c>
      <c r="E21" s="11" t="s">
        <v>12</v>
      </c>
      <c r="F21" s="11" t="s">
        <v>13</v>
      </c>
      <c r="G21" s="11" t="s">
        <v>14</v>
      </c>
      <c r="H21" s="11" t="s">
        <v>7</v>
      </c>
      <c r="I21" s="11" t="s">
        <v>6</v>
      </c>
      <c r="J21" s="11" t="s">
        <v>8</v>
      </c>
      <c r="K21" s="11" t="s">
        <v>9</v>
      </c>
      <c r="L21" s="12" t="s">
        <v>4</v>
      </c>
      <c r="M21" s="12" t="s">
        <v>3</v>
      </c>
      <c r="N21" s="12" t="s">
        <v>19</v>
      </c>
      <c r="O21" s="13" t="s">
        <v>5</v>
      </c>
      <c r="Q21" s="91"/>
      <c r="R21" s="91"/>
      <c r="S21" s="165" t="s">
        <v>52</v>
      </c>
      <c r="T21" s="27" t="s">
        <v>27</v>
      </c>
      <c r="U21" s="32">
        <v>25</v>
      </c>
      <c r="V21" s="43">
        <v>12</v>
      </c>
      <c r="W21" s="33">
        <f t="shared" si="0"/>
        <v>13</v>
      </c>
    </row>
    <row r="22" spans="2:23" ht="16.5" customHeight="1" thickBot="1" thickTop="1">
      <c r="B22" s="36" t="s">
        <v>30</v>
      </c>
      <c r="C22" s="38" t="s">
        <v>88</v>
      </c>
      <c r="D22" s="37">
        <v>1</v>
      </c>
      <c r="E22" s="35">
        <v>0</v>
      </c>
      <c r="F22" s="35">
        <v>0</v>
      </c>
      <c r="G22" s="35">
        <v>1</v>
      </c>
      <c r="H22" s="35">
        <v>2</v>
      </c>
      <c r="I22" s="35">
        <v>1</v>
      </c>
      <c r="J22" s="35">
        <v>0</v>
      </c>
      <c r="K22" s="35">
        <v>1</v>
      </c>
      <c r="L22" s="35">
        <v>5</v>
      </c>
      <c r="M22" s="35">
        <f>U9</f>
        <v>55</v>
      </c>
      <c r="N22" s="35">
        <f>U10</f>
        <v>64</v>
      </c>
      <c r="O22" s="20">
        <f aca="true" t="shared" si="1" ref="O22:O27">(E22*3)+(F22*2)+(G22)+(I22*3)+(J22*2)+(K22)+L22</f>
        <v>10</v>
      </c>
      <c r="Q22" s="92"/>
      <c r="R22" s="92"/>
      <c r="S22" s="166"/>
      <c r="T22" s="29" t="s">
        <v>76</v>
      </c>
      <c r="U22" s="44">
        <v>27</v>
      </c>
      <c r="V22" s="31">
        <v>10</v>
      </c>
      <c r="W22" s="42">
        <f t="shared" si="0"/>
        <v>17</v>
      </c>
    </row>
    <row r="23" spans="2:23" ht="16.5" customHeight="1" thickBot="1" thickTop="1">
      <c r="B23" s="36" t="s">
        <v>41</v>
      </c>
      <c r="C23" s="38" t="s">
        <v>89</v>
      </c>
      <c r="D23" s="37">
        <v>1</v>
      </c>
      <c r="E23" s="35">
        <v>1</v>
      </c>
      <c r="F23" s="35">
        <v>0</v>
      </c>
      <c r="G23" s="35">
        <v>0</v>
      </c>
      <c r="H23" s="35">
        <v>2</v>
      </c>
      <c r="I23" s="35">
        <v>2</v>
      </c>
      <c r="J23" s="35">
        <v>0</v>
      </c>
      <c r="K23" s="35">
        <v>0</v>
      </c>
      <c r="L23" s="35">
        <v>5</v>
      </c>
      <c r="M23" s="35">
        <f>U20</f>
        <v>74</v>
      </c>
      <c r="N23" s="35">
        <f>U19</f>
        <v>53</v>
      </c>
      <c r="O23" s="20">
        <f t="shared" si="1"/>
        <v>14</v>
      </c>
      <c r="Q23" s="105" t="s">
        <v>85</v>
      </c>
      <c r="R23" s="105" t="s">
        <v>48</v>
      </c>
      <c r="S23" s="165" t="s">
        <v>49</v>
      </c>
      <c r="T23" s="27" t="s">
        <v>31</v>
      </c>
      <c r="U23" s="32">
        <v>65</v>
      </c>
      <c r="V23" s="43">
        <v>48</v>
      </c>
      <c r="W23" s="33">
        <f>U23-V23</f>
        <v>17</v>
      </c>
    </row>
    <row r="24" spans="2:23" ht="16.5" customHeight="1" thickBot="1" thickTop="1">
      <c r="B24" s="36" t="s">
        <v>84</v>
      </c>
      <c r="C24" s="38" t="s">
        <v>90</v>
      </c>
      <c r="D24" s="37">
        <v>1</v>
      </c>
      <c r="E24" s="35">
        <v>1</v>
      </c>
      <c r="F24" s="35">
        <v>0</v>
      </c>
      <c r="G24" s="35">
        <v>0</v>
      </c>
      <c r="H24" s="35">
        <v>2</v>
      </c>
      <c r="I24" s="35">
        <v>1</v>
      </c>
      <c r="J24" s="35">
        <v>0</v>
      </c>
      <c r="K24" s="35">
        <v>1</v>
      </c>
      <c r="L24" s="35">
        <v>5</v>
      </c>
      <c r="M24" s="35">
        <f>U10</f>
        <v>64</v>
      </c>
      <c r="N24" s="35">
        <f>U9</f>
        <v>55</v>
      </c>
      <c r="O24" s="20">
        <f t="shared" si="1"/>
        <v>12</v>
      </c>
      <c r="Q24" s="106"/>
      <c r="R24" s="106"/>
      <c r="S24" s="166"/>
      <c r="T24" s="29" t="s">
        <v>39</v>
      </c>
      <c r="U24" s="44">
        <v>67</v>
      </c>
      <c r="V24" s="31">
        <v>41</v>
      </c>
      <c r="W24" s="42">
        <f>U24-V24</f>
        <v>26</v>
      </c>
    </row>
    <row r="25" spans="2:23" ht="16.5" customHeight="1" thickBot="1" thickTop="1">
      <c r="B25" s="36" t="s">
        <v>33</v>
      </c>
      <c r="C25" s="38" t="s">
        <v>91</v>
      </c>
      <c r="D25" s="37">
        <v>1</v>
      </c>
      <c r="E25" s="35">
        <v>1</v>
      </c>
      <c r="F25" s="35">
        <v>0</v>
      </c>
      <c r="G25" s="35">
        <v>0</v>
      </c>
      <c r="H25" s="35">
        <v>2</v>
      </c>
      <c r="I25" s="35">
        <v>1</v>
      </c>
      <c r="J25" s="35">
        <v>0</v>
      </c>
      <c r="K25" s="35">
        <v>1</v>
      </c>
      <c r="L25" s="35">
        <v>5</v>
      </c>
      <c r="M25" s="35">
        <f>U15</f>
        <v>53</v>
      </c>
      <c r="N25" s="35">
        <f>U16</f>
        <v>49</v>
      </c>
      <c r="O25" s="20">
        <f t="shared" si="1"/>
        <v>12</v>
      </c>
      <c r="Q25" s="106"/>
      <c r="R25" s="106"/>
      <c r="S25" s="98" t="s">
        <v>50</v>
      </c>
      <c r="T25" s="27" t="s">
        <v>32</v>
      </c>
      <c r="U25" s="32">
        <v>79</v>
      </c>
      <c r="V25" s="43">
        <v>46</v>
      </c>
      <c r="W25" s="33">
        <f>U25-V25</f>
        <v>33</v>
      </c>
    </row>
    <row r="26" spans="2:23" ht="16.5" customHeight="1" thickBot="1" thickTop="1">
      <c r="B26" s="36" t="s">
        <v>35</v>
      </c>
      <c r="C26" s="38" t="s">
        <v>92</v>
      </c>
      <c r="D26" s="37">
        <v>1</v>
      </c>
      <c r="E26" s="35">
        <v>1</v>
      </c>
      <c r="F26" s="35">
        <v>0</v>
      </c>
      <c r="G26" s="35">
        <v>0</v>
      </c>
      <c r="H26" s="35">
        <v>2</v>
      </c>
      <c r="I26" s="35">
        <v>1</v>
      </c>
      <c r="J26" s="35">
        <v>0</v>
      </c>
      <c r="K26" s="35">
        <v>1</v>
      </c>
      <c r="L26" s="35">
        <v>5</v>
      </c>
      <c r="M26" s="35">
        <f>U7</f>
        <v>78</v>
      </c>
      <c r="N26" s="35">
        <f>U8</f>
        <v>67</v>
      </c>
      <c r="O26" s="20">
        <f t="shared" si="1"/>
        <v>12</v>
      </c>
      <c r="Q26" s="172"/>
      <c r="R26" s="172"/>
      <c r="S26" s="100"/>
      <c r="T26" s="29" t="s">
        <v>37</v>
      </c>
      <c r="U26" s="44">
        <v>65</v>
      </c>
      <c r="V26" s="31">
        <v>28</v>
      </c>
      <c r="W26" s="42">
        <f>U26-V26</f>
        <v>37</v>
      </c>
    </row>
    <row r="27" spans="2:15" ht="16.5" customHeight="1" thickBot="1" thickTop="1">
      <c r="B27" s="36" t="s">
        <v>38</v>
      </c>
      <c r="C27" s="38" t="s">
        <v>93</v>
      </c>
      <c r="D27" s="37">
        <v>1</v>
      </c>
      <c r="E27" s="35">
        <v>0</v>
      </c>
      <c r="F27" s="35">
        <v>0</v>
      </c>
      <c r="G27" s="35">
        <v>1</v>
      </c>
      <c r="H27" s="35">
        <v>2</v>
      </c>
      <c r="I27" s="35">
        <v>1</v>
      </c>
      <c r="J27" s="35">
        <v>0</v>
      </c>
      <c r="K27" s="35">
        <v>1</v>
      </c>
      <c r="L27" s="35">
        <v>5</v>
      </c>
      <c r="M27" s="35">
        <f>U8</f>
        <v>67</v>
      </c>
      <c r="N27" s="35">
        <f>U7</f>
        <v>78</v>
      </c>
      <c r="O27" s="20">
        <f t="shared" si="1"/>
        <v>10</v>
      </c>
    </row>
    <row r="28" ht="16.5" customHeight="1" thickBot="1" thickTop="1"/>
    <row r="29" spans="2:3" ht="16.5" customHeight="1" thickBot="1" thickTop="1">
      <c r="B29" s="168" t="s">
        <v>60</v>
      </c>
      <c r="C29" s="169"/>
    </row>
    <row r="30" spans="2:15" ht="16.5" customHeight="1" thickBot="1" thickTop="1">
      <c r="B30" s="11" t="s">
        <v>0</v>
      </c>
      <c r="C30" s="11" t="s">
        <v>1</v>
      </c>
      <c r="D30" s="11" t="s">
        <v>2</v>
      </c>
      <c r="E30" s="11" t="s">
        <v>12</v>
      </c>
      <c r="F30" s="11" t="s">
        <v>13</v>
      </c>
      <c r="G30" s="11" t="s">
        <v>14</v>
      </c>
      <c r="H30" s="11" t="s">
        <v>7</v>
      </c>
      <c r="I30" s="11" t="s">
        <v>6</v>
      </c>
      <c r="J30" s="11" t="s">
        <v>8</v>
      </c>
      <c r="K30" s="11" t="s">
        <v>9</v>
      </c>
      <c r="L30" s="12" t="s">
        <v>4</v>
      </c>
      <c r="M30" s="12" t="s">
        <v>3</v>
      </c>
      <c r="N30" s="12" t="s">
        <v>19</v>
      </c>
      <c r="O30" s="13" t="s">
        <v>5</v>
      </c>
    </row>
    <row r="31" spans="2:15" ht="16.5" customHeight="1" thickBot="1" thickTop="1">
      <c r="B31" s="36" t="s">
        <v>34</v>
      </c>
      <c r="C31" s="38" t="s">
        <v>94</v>
      </c>
      <c r="D31" s="37">
        <v>1</v>
      </c>
      <c r="E31" s="35">
        <v>1</v>
      </c>
      <c r="F31" s="35">
        <v>0</v>
      </c>
      <c r="G31" s="35">
        <v>0</v>
      </c>
      <c r="H31" s="35">
        <v>2</v>
      </c>
      <c r="I31" s="35">
        <v>2</v>
      </c>
      <c r="J31" s="35">
        <v>0</v>
      </c>
      <c r="K31" s="35">
        <v>0</v>
      </c>
      <c r="L31" s="35">
        <v>5</v>
      </c>
      <c r="M31" s="35">
        <f>U17</f>
        <v>44</v>
      </c>
      <c r="N31" s="35">
        <f>U18</f>
        <v>33</v>
      </c>
      <c r="O31" s="20">
        <f>(E31*3)+(F31*2)+(G31)+(I31*3)+(J31*2)+(K31)+L31</f>
        <v>14</v>
      </c>
    </row>
    <row r="32" spans="2:15" ht="16.5" customHeight="1" thickBot="1" thickTop="1">
      <c r="B32" s="36" t="s">
        <v>36</v>
      </c>
      <c r="C32" s="38" t="s">
        <v>95</v>
      </c>
      <c r="D32" s="37">
        <v>1</v>
      </c>
      <c r="E32" s="35">
        <v>0</v>
      </c>
      <c r="F32" s="35">
        <v>0</v>
      </c>
      <c r="G32" s="35">
        <v>1</v>
      </c>
      <c r="H32" s="35">
        <v>2</v>
      </c>
      <c r="I32" s="35">
        <v>0</v>
      </c>
      <c r="J32" s="35">
        <v>0</v>
      </c>
      <c r="K32" s="35">
        <v>2</v>
      </c>
      <c r="L32" s="35">
        <v>5</v>
      </c>
      <c r="M32" s="35">
        <f>U18</f>
        <v>33</v>
      </c>
      <c r="N32" s="35">
        <f>U17</f>
        <v>44</v>
      </c>
      <c r="O32" s="20">
        <f>(E32*3)+(F32*2)+(G32)+(I32*3)+(J32*2)+(K32)+L32</f>
        <v>8</v>
      </c>
    </row>
    <row r="33" spans="2:15" ht="16.5" customHeight="1" thickBot="1" thickTop="1">
      <c r="B33" s="36" t="s">
        <v>83</v>
      </c>
      <c r="C33" s="38" t="s">
        <v>96</v>
      </c>
      <c r="D33" s="37">
        <v>1</v>
      </c>
      <c r="E33" s="35">
        <v>0</v>
      </c>
      <c r="F33" s="35">
        <v>0</v>
      </c>
      <c r="G33" s="35">
        <v>1</v>
      </c>
      <c r="H33" s="35">
        <v>2</v>
      </c>
      <c r="I33" s="35">
        <v>1</v>
      </c>
      <c r="J33" s="35">
        <v>0</v>
      </c>
      <c r="K33" s="35">
        <v>1</v>
      </c>
      <c r="L33" s="35">
        <v>4</v>
      </c>
      <c r="M33" s="35">
        <f>U16</f>
        <v>49</v>
      </c>
      <c r="N33" s="35">
        <f>U15</f>
        <v>53</v>
      </c>
      <c r="O33" s="20">
        <f>(E33*3)+(F33*2)+(G33)+(I33*3)+(J33*2)+(K33)+L33</f>
        <v>9</v>
      </c>
    </row>
    <row r="34" ht="13.5" thickTop="1"/>
  </sheetData>
  <sheetProtection/>
  <mergeCells count="22">
    <mergeCell ref="B12:C12"/>
    <mergeCell ref="S13:S14"/>
    <mergeCell ref="B20:C20"/>
    <mergeCell ref="S21:S22"/>
    <mergeCell ref="B2:W2"/>
    <mergeCell ref="B4:C4"/>
    <mergeCell ref="Q5:W5"/>
    <mergeCell ref="Q7:Q14"/>
    <mergeCell ref="R7:R14"/>
    <mergeCell ref="S7:S8"/>
    <mergeCell ref="S9:S10"/>
    <mergeCell ref="S11:S12"/>
    <mergeCell ref="Q23:Q26"/>
    <mergeCell ref="R23:R26"/>
    <mergeCell ref="S23:S24"/>
    <mergeCell ref="S25:S26"/>
    <mergeCell ref="B29:C29"/>
    <mergeCell ref="Q15:Q22"/>
    <mergeCell ref="R15:R22"/>
    <mergeCell ref="S15:S16"/>
    <mergeCell ref="S17:S18"/>
    <mergeCell ref="S19:S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X33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40.28125" style="0" bestFit="1" customWidth="1"/>
    <col min="4" max="15" width="4.8515625" style="0" customWidth="1"/>
  </cols>
  <sheetData>
    <row r="1" ht="16.5" customHeight="1" thickBot="1"/>
    <row r="2" spans="2:23" ht="16.5" customHeight="1" thickBot="1" thickTop="1">
      <c r="B2" s="173" t="s">
        <v>101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5"/>
    </row>
    <row r="3" ht="16.5" customHeight="1" thickBot="1" thickTop="1"/>
    <row r="4" spans="2:3" ht="16.5" customHeight="1" thickBot="1" thickTop="1">
      <c r="B4" s="128" t="s">
        <v>20</v>
      </c>
      <c r="C4" s="130"/>
    </row>
    <row r="5" spans="2:23" ht="16.5" customHeight="1" thickBot="1" thickTop="1">
      <c r="B5" s="11" t="s">
        <v>0</v>
      </c>
      <c r="C5" s="11" t="s">
        <v>1</v>
      </c>
      <c r="D5" s="11" t="s">
        <v>2</v>
      </c>
      <c r="E5" s="11" t="s">
        <v>12</v>
      </c>
      <c r="F5" s="11" t="s">
        <v>13</v>
      </c>
      <c r="G5" s="11" t="s">
        <v>14</v>
      </c>
      <c r="H5" s="11" t="s">
        <v>7</v>
      </c>
      <c r="I5" s="11" t="s">
        <v>6</v>
      </c>
      <c r="J5" s="11" t="s">
        <v>8</v>
      </c>
      <c r="K5" s="11" t="s">
        <v>9</v>
      </c>
      <c r="L5" s="12" t="s">
        <v>4</v>
      </c>
      <c r="M5" s="12" t="s">
        <v>3</v>
      </c>
      <c r="N5" s="12" t="s">
        <v>19</v>
      </c>
      <c r="O5" s="11" t="s">
        <v>5</v>
      </c>
      <c r="Q5" s="176" t="s">
        <v>44</v>
      </c>
      <c r="R5" s="177"/>
      <c r="S5" s="177"/>
      <c r="T5" s="177"/>
      <c r="U5" s="177"/>
      <c r="V5" s="177"/>
      <c r="W5" s="178"/>
    </row>
    <row r="6" spans="2:23" ht="16.5" customHeight="1" thickBot="1" thickTop="1">
      <c r="B6" s="18" t="s">
        <v>26</v>
      </c>
      <c r="C6" s="38" t="s">
        <v>77</v>
      </c>
      <c r="D6" s="35">
        <v>1</v>
      </c>
      <c r="E6" s="35">
        <v>0</v>
      </c>
      <c r="F6" s="35">
        <v>0</v>
      </c>
      <c r="G6" s="35">
        <v>1</v>
      </c>
      <c r="H6" s="35">
        <v>2</v>
      </c>
      <c r="I6" s="35">
        <v>0</v>
      </c>
      <c r="J6" s="35">
        <v>0</v>
      </c>
      <c r="K6" s="35">
        <v>2</v>
      </c>
      <c r="L6" s="35">
        <v>5</v>
      </c>
      <c r="M6" s="35">
        <f>U25</f>
        <v>34</v>
      </c>
      <c r="N6" s="35">
        <f>U26</f>
        <v>52</v>
      </c>
      <c r="O6" s="20">
        <f>(E6*3)+(F6*2)+(G6)+(I6*3)+(J6*2)+(K6)+(L6)</f>
        <v>8</v>
      </c>
      <c r="Q6" s="26" t="s">
        <v>45</v>
      </c>
      <c r="R6" s="26" t="s">
        <v>46</v>
      </c>
      <c r="S6" s="26" t="s">
        <v>47</v>
      </c>
      <c r="T6" s="19" t="s">
        <v>56</v>
      </c>
      <c r="U6" s="19" t="s">
        <v>57</v>
      </c>
      <c r="V6" s="19" t="s">
        <v>53</v>
      </c>
      <c r="W6" s="19" t="s">
        <v>54</v>
      </c>
    </row>
    <row r="7" spans="2:23" ht="16.5" customHeight="1" thickBot="1" thickTop="1">
      <c r="B7" s="18" t="s">
        <v>27</v>
      </c>
      <c r="C7" s="38" t="s">
        <v>78</v>
      </c>
      <c r="D7" s="35">
        <v>1</v>
      </c>
      <c r="E7" s="35">
        <v>0</v>
      </c>
      <c r="F7" s="35">
        <v>0</v>
      </c>
      <c r="G7" s="35">
        <v>1</v>
      </c>
      <c r="H7" s="35">
        <v>2</v>
      </c>
      <c r="I7" s="35">
        <v>0</v>
      </c>
      <c r="J7" s="35">
        <v>0</v>
      </c>
      <c r="K7" s="35">
        <v>2</v>
      </c>
      <c r="L7" s="35">
        <v>5</v>
      </c>
      <c r="M7" s="35">
        <f>U9</f>
        <v>29</v>
      </c>
      <c r="N7" s="35">
        <f>U10</f>
        <v>60</v>
      </c>
      <c r="O7" s="20">
        <f>(E7*3)+(F7*2)+(G7)+(I7*3)+(J7*2)+(K7)+(L7)</f>
        <v>8</v>
      </c>
      <c r="Q7" s="90" t="s">
        <v>55</v>
      </c>
      <c r="R7" s="90" t="s">
        <v>48</v>
      </c>
      <c r="S7" s="167" t="s">
        <v>49</v>
      </c>
      <c r="T7" s="27" t="s">
        <v>40</v>
      </c>
      <c r="U7" s="32">
        <v>41</v>
      </c>
      <c r="V7" s="32">
        <v>18</v>
      </c>
      <c r="W7" s="33">
        <f aca="true" t="shared" si="0" ref="W7:W22">U7-V7</f>
        <v>23</v>
      </c>
    </row>
    <row r="8" spans="2:24" ht="16.5" customHeight="1" thickBot="1" thickTop="1">
      <c r="B8" s="18" t="s">
        <v>28</v>
      </c>
      <c r="C8" s="38" t="s">
        <v>61</v>
      </c>
      <c r="D8" s="35">
        <v>2</v>
      </c>
      <c r="E8" s="35">
        <v>2</v>
      </c>
      <c r="F8" s="35">
        <v>0</v>
      </c>
      <c r="G8" s="35">
        <v>0</v>
      </c>
      <c r="H8" s="35">
        <v>4</v>
      </c>
      <c r="I8" s="35">
        <v>4</v>
      </c>
      <c r="J8" s="35">
        <v>0</v>
      </c>
      <c r="K8" s="35">
        <v>0</v>
      </c>
      <c r="L8" s="35">
        <v>10</v>
      </c>
      <c r="M8" s="35">
        <f>U17+U26</f>
        <v>105</v>
      </c>
      <c r="N8" s="35">
        <f>U18+U25</f>
        <v>55</v>
      </c>
      <c r="O8" s="20">
        <f>(E8*3)+(F8*2)+(G8)+(I8*3)+(J8*2)+(K8)+(L8)</f>
        <v>28</v>
      </c>
      <c r="Q8" s="91"/>
      <c r="R8" s="91"/>
      <c r="S8" s="166"/>
      <c r="T8" s="29" t="s">
        <v>32</v>
      </c>
      <c r="U8" s="44">
        <v>80</v>
      </c>
      <c r="V8" s="44">
        <v>40</v>
      </c>
      <c r="W8" s="42">
        <f t="shared" si="0"/>
        <v>40</v>
      </c>
      <c r="X8" s="25"/>
    </row>
    <row r="9" spans="2:23" ht="16.5" customHeight="1" thickBot="1" thickTop="1">
      <c r="B9" s="18" t="s">
        <v>29</v>
      </c>
      <c r="C9" s="38" t="s">
        <v>43</v>
      </c>
      <c r="D9" s="35">
        <v>1</v>
      </c>
      <c r="E9" s="35">
        <v>1</v>
      </c>
      <c r="F9" s="35">
        <v>0</v>
      </c>
      <c r="G9" s="35">
        <v>0</v>
      </c>
      <c r="H9" s="35">
        <v>2</v>
      </c>
      <c r="I9" s="35">
        <v>2</v>
      </c>
      <c r="J9" s="35">
        <v>0</v>
      </c>
      <c r="K9" s="35">
        <v>0</v>
      </c>
      <c r="L9" s="35">
        <v>5</v>
      </c>
      <c r="M9" s="35">
        <f>U10</f>
        <v>60</v>
      </c>
      <c r="N9" s="35">
        <f>U9</f>
        <v>29</v>
      </c>
      <c r="O9" s="20">
        <f>(E9*3)+(F9*2)+(G9)+(I9*3)+(J9*2)+(K9)+(L9)</f>
        <v>14</v>
      </c>
      <c r="Q9" s="91"/>
      <c r="R9" s="91"/>
      <c r="S9" s="98" t="s">
        <v>50</v>
      </c>
      <c r="T9" s="27" t="s">
        <v>27</v>
      </c>
      <c r="U9" s="32">
        <v>29</v>
      </c>
      <c r="V9" s="32">
        <v>16</v>
      </c>
      <c r="W9" s="33">
        <f t="shared" si="0"/>
        <v>13</v>
      </c>
    </row>
    <row r="10" spans="2:23" ht="16.5" customHeight="1" thickBot="1" thickTop="1">
      <c r="B10" s="18" t="s">
        <v>76</v>
      </c>
      <c r="C10" s="38" t="s">
        <v>79</v>
      </c>
      <c r="D10" s="35">
        <v>1</v>
      </c>
      <c r="E10" s="35">
        <v>0</v>
      </c>
      <c r="F10" s="35">
        <v>0</v>
      </c>
      <c r="G10" s="35">
        <v>1</v>
      </c>
      <c r="H10" s="35">
        <v>2</v>
      </c>
      <c r="I10" s="35">
        <v>0</v>
      </c>
      <c r="J10" s="35">
        <v>0</v>
      </c>
      <c r="K10" s="35">
        <v>2</v>
      </c>
      <c r="L10" s="35">
        <v>5</v>
      </c>
      <c r="M10" s="35">
        <f>U18</f>
        <v>21</v>
      </c>
      <c r="N10" s="35">
        <f>U17</f>
        <v>53</v>
      </c>
      <c r="O10" s="20">
        <f>(E10*3)+(F10*2)+(G10)+(I10*3)+(J10*2)+(K10)+(L10)</f>
        <v>8</v>
      </c>
      <c r="Q10" s="91"/>
      <c r="R10" s="91"/>
      <c r="S10" s="99"/>
      <c r="T10" s="29" t="s">
        <v>29</v>
      </c>
      <c r="U10" s="44">
        <v>60</v>
      </c>
      <c r="V10" s="44">
        <v>34</v>
      </c>
      <c r="W10" s="42">
        <f t="shared" si="0"/>
        <v>26</v>
      </c>
    </row>
    <row r="11" spans="2:23" ht="16.5" customHeight="1" thickBot="1" thickTop="1">
      <c r="B11" s="3"/>
      <c r="C11" s="3"/>
      <c r="D11" s="1"/>
      <c r="E11" s="22"/>
      <c r="F11" s="22"/>
      <c r="G11" s="22"/>
      <c r="H11" s="1"/>
      <c r="I11" s="22"/>
      <c r="J11" s="22"/>
      <c r="K11" s="22"/>
      <c r="L11" s="22"/>
      <c r="M11" s="1"/>
      <c r="N11" s="2"/>
      <c r="O11" s="1"/>
      <c r="Q11" s="91"/>
      <c r="R11" s="91"/>
      <c r="S11" s="98" t="s">
        <v>51</v>
      </c>
      <c r="T11" s="27" t="s">
        <v>35</v>
      </c>
      <c r="U11" s="41">
        <v>89</v>
      </c>
      <c r="V11" s="41">
        <v>37</v>
      </c>
      <c r="W11" s="43">
        <f t="shared" si="0"/>
        <v>52</v>
      </c>
    </row>
    <row r="12" spans="2:23" ht="16.5" customHeight="1" thickBot="1" thickTop="1">
      <c r="B12" s="131" t="s">
        <v>24</v>
      </c>
      <c r="C12" s="133"/>
      <c r="Q12" s="91"/>
      <c r="R12" s="91"/>
      <c r="S12" s="100"/>
      <c r="T12" s="29" t="s">
        <v>36</v>
      </c>
      <c r="U12" s="30">
        <v>29</v>
      </c>
      <c r="V12" s="30">
        <v>12</v>
      </c>
      <c r="W12" s="31">
        <f t="shared" si="0"/>
        <v>17</v>
      </c>
    </row>
    <row r="13" spans="2:23" ht="16.5" customHeight="1" thickBot="1" thickTop="1">
      <c r="B13" s="11" t="s">
        <v>0</v>
      </c>
      <c r="C13" s="11" t="s">
        <v>1</v>
      </c>
      <c r="D13" s="11" t="s">
        <v>2</v>
      </c>
      <c r="E13" s="11" t="s">
        <v>12</v>
      </c>
      <c r="F13" s="11" t="s">
        <v>13</v>
      </c>
      <c r="G13" s="11" t="s">
        <v>14</v>
      </c>
      <c r="H13" s="11" t="s">
        <v>7</v>
      </c>
      <c r="I13" s="11" t="s">
        <v>6</v>
      </c>
      <c r="J13" s="11" t="s">
        <v>8</v>
      </c>
      <c r="K13" s="11" t="s">
        <v>9</v>
      </c>
      <c r="L13" s="12" t="s">
        <v>4</v>
      </c>
      <c r="M13" s="12" t="s">
        <v>3</v>
      </c>
      <c r="N13" s="12" t="s">
        <v>19</v>
      </c>
      <c r="O13" s="13" t="s">
        <v>5</v>
      </c>
      <c r="Q13" s="91"/>
      <c r="R13" s="91"/>
      <c r="S13" s="165" t="s">
        <v>52</v>
      </c>
      <c r="T13" s="27" t="s">
        <v>41</v>
      </c>
      <c r="U13" s="41">
        <v>86</v>
      </c>
      <c r="V13" s="41">
        <v>48</v>
      </c>
      <c r="W13" s="43">
        <f t="shared" si="0"/>
        <v>38</v>
      </c>
    </row>
    <row r="14" spans="2:23" ht="16.5" customHeight="1" thickBot="1" thickTop="1">
      <c r="B14" s="39" t="s">
        <v>40</v>
      </c>
      <c r="C14" s="38" t="s">
        <v>80</v>
      </c>
      <c r="D14" s="37">
        <v>1</v>
      </c>
      <c r="E14" s="35">
        <v>0</v>
      </c>
      <c r="F14" s="35">
        <v>0</v>
      </c>
      <c r="G14" s="35">
        <v>1</v>
      </c>
      <c r="H14" s="35">
        <v>2</v>
      </c>
      <c r="I14" s="35">
        <v>0</v>
      </c>
      <c r="J14" s="35">
        <v>0</v>
      </c>
      <c r="K14" s="35">
        <v>2</v>
      </c>
      <c r="L14" s="35">
        <v>5</v>
      </c>
      <c r="M14" s="35">
        <f>U7</f>
        <v>41</v>
      </c>
      <c r="N14" s="35">
        <f>U8</f>
        <v>80</v>
      </c>
      <c r="O14" s="20">
        <f>(E14*3)+(F14*2)+(G14)+(I14*3)+(J14*2)+(K14)+L14</f>
        <v>8</v>
      </c>
      <c r="Q14" s="92"/>
      <c r="R14" s="92"/>
      <c r="S14" s="166"/>
      <c r="T14" s="29" t="s">
        <v>84</v>
      </c>
      <c r="U14" s="30">
        <v>50</v>
      </c>
      <c r="V14" s="30">
        <v>32</v>
      </c>
      <c r="W14" s="31">
        <f t="shared" si="0"/>
        <v>18</v>
      </c>
    </row>
    <row r="15" spans="2:23" ht="16.5" customHeight="1" thickBot="1" thickTop="1">
      <c r="B15" s="38" t="s">
        <v>31</v>
      </c>
      <c r="C15" s="38" t="s">
        <v>42</v>
      </c>
      <c r="D15" s="37">
        <v>1</v>
      </c>
      <c r="E15" s="35">
        <v>1</v>
      </c>
      <c r="F15" s="35">
        <v>0</v>
      </c>
      <c r="G15" s="35">
        <v>0</v>
      </c>
      <c r="H15" s="35">
        <v>2</v>
      </c>
      <c r="I15" s="35">
        <v>2</v>
      </c>
      <c r="J15" s="35">
        <v>0</v>
      </c>
      <c r="K15" s="35">
        <v>0</v>
      </c>
      <c r="L15" s="35">
        <v>5</v>
      </c>
      <c r="M15" s="35">
        <f>U19</f>
        <v>20</v>
      </c>
      <c r="N15" s="35">
        <f>U20</f>
        <v>0</v>
      </c>
      <c r="O15" s="20">
        <f>(E15*3)+(F15*2)+(G15)+(I15*3)+(J15*2)+(K15)+L15</f>
        <v>14</v>
      </c>
      <c r="Q15" s="124" t="s">
        <v>58</v>
      </c>
      <c r="R15" s="124" t="s">
        <v>48</v>
      </c>
      <c r="S15" s="165" t="s">
        <v>49</v>
      </c>
      <c r="T15" s="27" t="s">
        <v>30</v>
      </c>
      <c r="U15" s="41">
        <v>59</v>
      </c>
      <c r="V15" s="43">
        <v>38</v>
      </c>
      <c r="W15" s="43">
        <f t="shared" si="0"/>
        <v>21</v>
      </c>
    </row>
    <row r="16" spans="2:23" ht="16.5" customHeight="1" thickBot="1" thickTop="1">
      <c r="B16" s="38" t="s">
        <v>32</v>
      </c>
      <c r="C16" s="38" t="s">
        <v>81</v>
      </c>
      <c r="D16" s="37">
        <v>1</v>
      </c>
      <c r="E16" s="35">
        <v>1</v>
      </c>
      <c r="F16" s="35">
        <v>0</v>
      </c>
      <c r="G16" s="35">
        <v>0</v>
      </c>
      <c r="H16" s="35">
        <v>2</v>
      </c>
      <c r="I16" s="35">
        <v>2</v>
      </c>
      <c r="J16" s="35">
        <v>0</v>
      </c>
      <c r="K16" s="35">
        <v>0</v>
      </c>
      <c r="L16" s="35">
        <v>5</v>
      </c>
      <c r="M16" s="35">
        <f>U8</f>
        <v>80</v>
      </c>
      <c r="N16" s="35">
        <f>U7</f>
        <v>41</v>
      </c>
      <c r="O16" s="20">
        <f>(E16*3)+(F16*2)+(G16)+(I16*3)+(J16*2)+(K16)+L16</f>
        <v>14</v>
      </c>
      <c r="Q16" s="91"/>
      <c r="R16" s="91"/>
      <c r="S16" s="166"/>
      <c r="T16" s="29" t="s">
        <v>39</v>
      </c>
      <c r="U16" s="30">
        <v>45</v>
      </c>
      <c r="V16" s="31">
        <v>28</v>
      </c>
      <c r="W16" s="31">
        <f t="shared" si="0"/>
        <v>17</v>
      </c>
    </row>
    <row r="17" spans="2:23" ht="16.5" customHeight="1" thickBot="1" thickTop="1">
      <c r="B17" s="38" t="s">
        <v>39</v>
      </c>
      <c r="C17" s="38" t="s">
        <v>82</v>
      </c>
      <c r="D17" s="37">
        <v>1</v>
      </c>
      <c r="E17" s="35">
        <v>0</v>
      </c>
      <c r="F17" s="35">
        <v>0</v>
      </c>
      <c r="G17" s="35">
        <v>1</v>
      </c>
      <c r="H17" s="35">
        <v>2</v>
      </c>
      <c r="I17" s="35">
        <v>0</v>
      </c>
      <c r="J17" s="35">
        <v>0</v>
      </c>
      <c r="K17" s="35">
        <v>2</v>
      </c>
      <c r="L17" s="35">
        <v>5</v>
      </c>
      <c r="M17" s="35">
        <f>U16</f>
        <v>45</v>
      </c>
      <c r="N17" s="35">
        <f>U15</f>
        <v>59</v>
      </c>
      <c r="O17" s="20">
        <f>(E17*3)+(F17*2)+(G17)+(I17*3)+(J17*2)+(K17)+L17</f>
        <v>8</v>
      </c>
      <c r="Q17" s="91"/>
      <c r="R17" s="91"/>
      <c r="S17" s="98" t="s">
        <v>50</v>
      </c>
      <c r="T17" s="27" t="s">
        <v>28</v>
      </c>
      <c r="U17" s="41">
        <v>53</v>
      </c>
      <c r="V17" s="43">
        <v>32</v>
      </c>
      <c r="W17" s="43">
        <f t="shared" si="0"/>
        <v>21</v>
      </c>
    </row>
    <row r="18" spans="2:23" ht="16.5" customHeight="1" thickBot="1" thickTop="1">
      <c r="B18" s="38" t="s">
        <v>37</v>
      </c>
      <c r="C18" s="34" t="s">
        <v>97</v>
      </c>
      <c r="D18" s="37">
        <v>1</v>
      </c>
      <c r="E18" s="35">
        <v>0</v>
      </c>
      <c r="F18" s="35">
        <v>0</v>
      </c>
      <c r="G18" s="35">
        <v>1</v>
      </c>
      <c r="H18" s="35">
        <v>2</v>
      </c>
      <c r="I18" s="35">
        <v>0</v>
      </c>
      <c r="J18" s="35">
        <v>0</v>
      </c>
      <c r="K18" s="35">
        <v>2</v>
      </c>
      <c r="L18" s="35">
        <v>0</v>
      </c>
      <c r="M18" s="35">
        <f>U20</f>
        <v>0</v>
      </c>
      <c r="N18" s="35">
        <f>U19</f>
        <v>20</v>
      </c>
      <c r="O18" s="20">
        <f>(E18*3)+(F18*2)+(G18)+(I18*3)+(J18*2)+(K18)+L18</f>
        <v>3</v>
      </c>
      <c r="Q18" s="91"/>
      <c r="R18" s="91"/>
      <c r="S18" s="100"/>
      <c r="T18" s="29" t="s">
        <v>76</v>
      </c>
      <c r="U18" s="30">
        <v>21</v>
      </c>
      <c r="V18" s="31">
        <v>11</v>
      </c>
      <c r="W18" s="31">
        <f t="shared" si="0"/>
        <v>10</v>
      </c>
    </row>
    <row r="19" spans="17:23" ht="16.5" customHeight="1" thickBot="1" thickTop="1">
      <c r="Q19" s="91"/>
      <c r="R19" s="91"/>
      <c r="S19" s="165" t="s">
        <v>51</v>
      </c>
      <c r="T19" s="27" t="s">
        <v>31</v>
      </c>
      <c r="U19" s="52">
        <v>20</v>
      </c>
      <c r="V19" s="43">
        <v>0</v>
      </c>
      <c r="W19" s="43">
        <f>U19-V19</f>
        <v>20</v>
      </c>
    </row>
    <row r="20" spans="2:23" ht="16.5" customHeight="1" thickBot="1" thickTop="1">
      <c r="B20" s="170" t="s">
        <v>59</v>
      </c>
      <c r="C20" s="171"/>
      <c r="Q20" s="91"/>
      <c r="R20" s="91"/>
      <c r="S20" s="166"/>
      <c r="T20" s="29" t="s">
        <v>37</v>
      </c>
      <c r="U20" s="30">
        <v>0</v>
      </c>
      <c r="V20" s="31">
        <v>0</v>
      </c>
      <c r="W20" s="31">
        <f>U20-V20</f>
        <v>0</v>
      </c>
    </row>
    <row r="21" spans="2:23" ht="16.5" customHeight="1" thickBot="1" thickTop="1">
      <c r="B21" s="11" t="s">
        <v>0</v>
      </c>
      <c r="C21" s="11" t="s">
        <v>1</v>
      </c>
      <c r="D21" s="11" t="s">
        <v>2</v>
      </c>
      <c r="E21" s="11" t="s">
        <v>12</v>
      </c>
      <c r="F21" s="11" t="s">
        <v>13</v>
      </c>
      <c r="G21" s="11" t="s">
        <v>14</v>
      </c>
      <c r="H21" s="11" t="s">
        <v>7</v>
      </c>
      <c r="I21" s="11" t="s">
        <v>6</v>
      </c>
      <c r="J21" s="11" t="s">
        <v>8</v>
      </c>
      <c r="K21" s="11" t="s">
        <v>9</v>
      </c>
      <c r="L21" s="12" t="s">
        <v>4</v>
      </c>
      <c r="M21" s="12" t="s">
        <v>3</v>
      </c>
      <c r="N21" s="12" t="s">
        <v>19</v>
      </c>
      <c r="O21" s="13" t="s">
        <v>5</v>
      </c>
      <c r="Q21" s="91"/>
      <c r="R21" s="91"/>
      <c r="S21" s="165" t="s">
        <v>52</v>
      </c>
      <c r="T21" s="27" t="s">
        <v>34</v>
      </c>
      <c r="U21" s="41">
        <v>49</v>
      </c>
      <c r="V21" s="43">
        <v>29</v>
      </c>
      <c r="W21" s="33">
        <f t="shared" si="0"/>
        <v>20</v>
      </c>
    </row>
    <row r="22" spans="2:23" ht="16.5" customHeight="1" thickBot="1" thickTop="1">
      <c r="B22" s="36" t="s">
        <v>30</v>
      </c>
      <c r="C22" s="38" t="s">
        <v>88</v>
      </c>
      <c r="D22" s="37">
        <v>1</v>
      </c>
      <c r="E22" s="35">
        <v>1</v>
      </c>
      <c r="F22" s="35">
        <v>0</v>
      </c>
      <c r="G22" s="35">
        <v>0</v>
      </c>
      <c r="H22" s="35">
        <v>2</v>
      </c>
      <c r="I22" s="35">
        <v>2</v>
      </c>
      <c r="J22" s="35">
        <v>0</v>
      </c>
      <c r="K22" s="35">
        <v>0</v>
      </c>
      <c r="L22" s="35">
        <v>5</v>
      </c>
      <c r="M22" s="35">
        <f>U15</f>
        <v>59</v>
      </c>
      <c r="N22" s="35">
        <f>U16</f>
        <v>45</v>
      </c>
      <c r="O22" s="20">
        <f aca="true" t="shared" si="1" ref="O22:O27">(E22*3)+(F22*2)+(G22)+(I22*3)+(J22*2)+(K22)+L22</f>
        <v>14</v>
      </c>
      <c r="Q22" s="92"/>
      <c r="R22" s="92"/>
      <c r="S22" s="166"/>
      <c r="T22" s="29" t="s">
        <v>83</v>
      </c>
      <c r="U22" s="44">
        <v>49</v>
      </c>
      <c r="V22" s="31">
        <v>28</v>
      </c>
      <c r="W22" s="42">
        <f t="shared" si="0"/>
        <v>21</v>
      </c>
    </row>
    <row r="23" spans="2:23" ht="16.5" customHeight="1" thickBot="1" thickTop="1">
      <c r="B23" s="36" t="s">
        <v>41</v>
      </c>
      <c r="C23" s="38" t="s">
        <v>89</v>
      </c>
      <c r="D23" s="37">
        <v>1</v>
      </c>
      <c r="E23" s="35">
        <v>1</v>
      </c>
      <c r="F23" s="35">
        <v>0</v>
      </c>
      <c r="G23" s="35">
        <v>0</v>
      </c>
      <c r="H23" s="35">
        <v>2</v>
      </c>
      <c r="I23" s="35">
        <v>2</v>
      </c>
      <c r="J23" s="35">
        <v>0</v>
      </c>
      <c r="K23" s="35">
        <v>0</v>
      </c>
      <c r="L23" s="35">
        <v>5</v>
      </c>
      <c r="M23" s="35">
        <f>U13</f>
        <v>86</v>
      </c>
      <c r="N23" s="35">
        <f>U14</f>
        <v>50</v>
      </c>
      <c r="O23" s="20">
        <f t="shared" si="1"/>
        <v>14</v>
      </c>
      <c r="Q23" s="105" t="s">
        <v>85</v>
      </c>
      <c r="R23" s="105" t="s">
        <v>48</v>
      </c>
      <c r="S23" s="165" t="s">
        <v>49</v>
      </c>
      <c r="T23" s="27" t="s">
        <v>33</v>
      </c>
      <c r="U23" s="32">
        <v>38</v>
      </c>
      <c r="V23" s="43">
        <v>22</v>
      </c>
      <c r="W23" s="33">
        <f>U23-V23</f>
        <v>16</v>
      </c>
    </row>
    <row r="24" spans="2:23" ht="16.5" customHeight="1" thickBot="1" thickTop="1">
      <c r="B24" s="36" t="s">
        <v>84</v>
      </c>
      <c r="C24" s="38" t="s">
        <v>90</v>
      </c>
      <c r="D24" s="37">
        <v>1</v>
      </c>
      <c r="E24" s="35">
        <v>0</v>
      </c>
      <c r="F24" s="35">
        <v>0</v>
      </c>
      <c r="G24" s="35">
        <v>1</v>
      </c>
      <c r="H24" s="35">
        <v>2</v>
      </c>
      <c r="I24" s="35">
        <v>0</v>
      </c>
      <c r="J24" s="35">
        <v>0</v>
      </c>
      <c r="K24" s="35">
        <v>2</v>
      </c>
      <c r="L24" s="35">
        <v>5</v>
      </c>
      <c r="M24" s="35">
        <f>U14</f>
        <v>50</v>
      </c>
      <c r="N24" s="35">
        <f>U13</f>
        <v>86</v>
      </c>
      <c r="O24" s="20">
        <f t="shared" si="1"/>
        <v>8</v>
      </c>
      <c r="Q24" s="106"/>
      <c r="R24" s="106"/>
      <c r="S24" s="166"/>
      <c r="T24" s="29" t="s">
        <v>38</v>
      </c>
      <c r="U24" s="44">
        <v>53</v>
      </c>
      <c r="V24" s="31">
        <v>21</v>
      </c>
      <c r="W24" s="42">
        <f>U24-V24</f>
        <v>32</v>
      </c>
    </row>
    <row r="25" spans="2:23" ht="16.5" customHeight="1" thickBot="1" thickTop="1">
      <c r="B25" s="36" t="s">
        <v>33</v>
      </c>
      <c r="C25" s="38" t="s">
        <v>91</v>
      </c>
      <c r="D25" s="37">
        <v>1</v>
      </c>
      <c r="E25" s="35">
        <v>0</v>
      </c>
      <c r="F25" s="35">
        <v>0</v>
      </c>
      <c r="G25" s="35">
        <v>1</v>
      </c>
      <c r="H25" s="35">
        <v>2</v>
      </c>
      <c r="I25" s="35">
        <v>1</v>
      </c>
      <c r="J25" s="35">
        <v>0</v>
      </c>
      <c r="K25" s="35">
        <v>1</v>
      </c>
      <c r="L25" s="35">
        <v>5</v>
      </c>
      <c r="M25" s="35">
        <f>U23</f>
        <v>38</v>
      </c>
      <c r="N25" s="35">
        <f>U24</f>
        <v>53</v>
      </c>
      <c r="O25" s="20">
        <f t="shared" si="1"/>
        <v>10</v>
      </c>
      <c r="Q25" s="106"/>
      <c r="R25" s="106"/>
      <c r="S25" s="98" t="s">
        <v>50</v>
      </c>
      <c r="T25" s="27" t="s">
        <v>26</v>
      </c>
      <c r="U25" s="32">
        <v>34</v>
      </c>
      <c r="V25" s="33">
        <v>14</v>
      </c>
      <c r="W25" s="33">
        <f>U25-V25</f>
        <v>20</v>
      </c>
    </row>
    <row r="26" spans="2:23" ht="16.5" customHeight="1" thickBot="1" thickTop="1">
      <c r="B26" s="36" t="s">
        <v>35</v>
      </c>
      <c r="C26" s="38" t="s">
        <v>92</v>
      </c>
      <c r="D26" s="37">
        <v>1</v>
      </c>
      <c r="E26" s="35">
        <v>1</v>
      </c>
      <c r="F26" s="35">
        <v>0</v>
      </c>
      <c r="G26" s="35">
        <v>0</v>
      </c>
      <c r="H26" s="35">
        <v>2</v>
      </c>
      <c r="I26" s="35">
        <v>2</v>
      </c>
      <c r="J26" s="35">
        <v>0</v>
      </c>
      <c r="K26" s="35">
        <v>0</v>
      </c>
      <c r="L26" s="35">
        <v>5</v>
      </c>
      <c r="M26" s="35">
        <f>U11</f>
        <v>89</v>
      </c>
      <c r="N26" s="35">
        <f>U12</f>
        <v>29</v>
      </c>
      <c r="O26" s="20">
        <f t="shared" si="1"/>
        <v>14</v>
      </c>
      <c r="Q26" s="172"/>
      <c r="R26" s="172"/>
      <c r="S26" s="100"/>
      <c r="T26" s="29" t="s">
        <v>28</v>
      </c>
      <c r="U26" s="44">
        <v>52</v>
      </c>
      <c r="V26" s="42">
        <v>30</v>
      </c>
      <c r="W26" s="42">
        <f>U26-V26</f>
        <v>22</v>
      </c>
    </row>
    <row r="27" spans="2:15" ht="16.5" customHeight="1" thickBot="1" thickTop="1">
      <c r="B27" s="36" t="s">
        <v>38</v>
      </c>
      <c r="C27" s="38" t="s">
        <v>93</v>
      </c>
      <c r="D27" s="37">
        <v>1</v>
      </c>
      <c r="E27" s="35">
        <v>1</v>
      </c>
      <c r="F27" s="35">
        <v>0</v>
      </c>
      <c r="G27" s="35">
        <v>0</v>
      </c>
      <c r="H27" s="35">
        <v>2</v>
      </c>
      <c r="I27" s="35">
        <v>1</v>
      </c>
      <c r="J27" s="35">
        <v>0</v>
      </c>
      <c r="K27" s="35">
        <v>1</v>
      </c>
      <c r="L27" s="35">
        <v>4</v>
      </c>
      <c r="M27" s="35">
        <f>U24</f>
        <v>53</v>
      </c>
      <c r="N27" s="35">
        <f>U23</f>
        <v>38</v>
      </c>
      <c r="O27" s="20">
        <f t="shared" si="1"/>
        <v>11</v>
      </c>
    </row>
    <row r="28" ht="16.5" customHeight="1" thickBot="1" thickTop="1"/>
    <row r="29" spans="2:3" ht="16.5" customHeight="1" thickBot="1" thickTop="1">
      <c r="B29" s="168" t="s">
        <v>60</v>
      </c>
      <c r="C29" s="169"/>
    </row>
    <row r="30" spans="2:15" ht="16.5" customHeight="1" thickBot="1" thickTop="1">
      <c r="B30" s="11" t="s">
        <v>0</v>
      </c>
      <c r="C30" s="11" t="s">
        <v>1</v>
      </c>
      <c r="D30" s="11" t="s">
        <v>2</v>
      </c>
      <c r="E30" s="11" t="s">
        <v>12</v>
      </c>
      <c r="F30" s="11" t="s">
        <v>13</v>
      </c>
      <c r="G30" s="11" t="s">
        <v>14</v>
      </c>
      <c r="H30" s="11" t="s">
        <v>7</v>
      </c>
      <c r="I30" s="11" t="s">
        <v>6</v>
      </c>
      <c r="J30" s="11" t="s">
        <v>8</v>
      </c>
      <c r="K30" s="11" t="s">
        <v>9</v>
      </c>
      <c r="L30" s="12" t="s">
        <v>4</v>
      </c>
      <c r="M30" s="12" t="s">
        <v>3</v>
      </c>
      <c r="N30" s="12" t="s">
        <v>19</v>
      </c>
      <c r="O30" s="13" t="s">
        <v>5</v>
      </c>
    </row>
    <row r="31" spans="2:15" ht="16.5" customHeight="1" thickBot="1" thickTop="1">
      <c r="B31" s="36" t="s">
        <v>34</v>
      </c>
      <c r="C31" s="38" t="s">
        <v>94</v>
      </c>
      <c r="D31" s="37">
        <v>1</v>
      </c>
      <c r="E31" s="35">
        <v>0</v>
      </c>
      <c r="F31" s="35">
        <v>1</v>
      </c>
      <c r="G31" s="35">
        <v>0</v>
      </c>
      <c r="H31" s="35">
        <v>2</v>
      </c>
      <c r="I31" s="35">
        <v>1</v>
      </c>
      <c r="J31" s="35">
        <v>0</v>
      </c>
      <c r="K31" s="35">
        <v>1</v>
      </c>
      <c r="L31" s="35">
        <v>5</v>
      </c>
      <c r="M31" s="35">
        <f>U21</f>
        <v>49</v>
      </c>
      <c r="N31" s="35">
        <f>U22</f>
        <v>49</v>
      </c>
      <c r="O31" s="20">
        <f>(E31*3)+(F31*2)+(G31)+(I31*3)+(J31*2)+(K31)+L31</f>
        <v>11</v>
      </c>
    </row>
    <row r="32" spans="2:15" ht="16.5" customHeight="1" thickBot="1" thickTop="1">
      <c r="B32" s="36" t="s">
        <v>36</v>
      </c>
      <c r="C32" s="38" t="s">
        <v>95</v>
      </c>
      <c r="D32" s="37">
        <v>1</v>
      </c>
      <c r="E32" s="35">
        <v>0</v>
      </c>
      <c r="F32" s="35">
        <v>0</v>
      </c>
      <c r="G32" s="35">
        <v>1</v>
      </c>
      <c r="H32" s="35">
        <v>2</v>
      </c>
      <c r="I32" s="35">
        <v>0</v>
      </c>
      <c r="J32" s="35">
        <v>0</v>
      </c>
      <c r="K32" s="35">
        <v>2</v>
      </c>
      <c r="L32" s="35">
        <v>5</v>
      </c>
      <c r="M32" s="35">
        <f>U12</f>
        <v>29</v>
      </c>
      <c r="N32" s="35">
        <f>U11</f>
        <v>89</v>
      </c>
      <c r="O32" s="20">
        <f>(E32*3)+(F32*2)+(G32)+(I32*3)+(J32*2)+(K32)+L32</f>
        <v>8</v>
      </c>
    </row>
    <row r="33" spans="2:15" ht="16.5" customHeight="1" thickBot="1" thickTop="1">
      <c r="B33" s="36" t="s">
        <v>83</v>
      </c>
      <c r="C33" s="38" t="s">
        <v>96</v>
      </c>
      <c r="D33" s="37">
        <v>1</v>
      </c>
      <c r="E33" s="35">
        <v>0</v>
      </c>
      <c r="F33" s="35">
        <v>1</v>
      </c>
      <c r="G33" s="35">
        <v>0</v>
      </c>
      <c r="H33" s="35">
        <v>2</v>
      </c>
      <c r="I33" s="35">
        <v>1</v>
      </c>
      <c r="J33" s="35">
        <v>0</v>
      </c>
      <c r="K33" s="35">
        <v>1</v>
      </c>
      <c r="L33" s="35">
        <v>5</v>
      </c>
      <c r="M33" s="35">
        <f>U22</f>
        <v>49</v>
      </c>
      <c r="N33" s="35">
        <f>U21</f>
        <v>49</v>
      </c>
      <c r="O33" s="20">
        <f>(E33*3)+(F33*2)+(G33)+(I33*3)+(J33*2)+(K33)+L33</f>
        <v>11</v>
      </c>
    </row>
    <row r="34" ht="13.5" thickTop="1"/>
  </sheetData>
  <sheetProtection/>
  <mergeCells count="22">
    <mergeCell ref="B12:C12"/>
    <mergeCell ref="S13:S14"/>
    <mergeCell ref="B20:C20"/>
    <mergeCell ref="S21:S22"/>
    <mergeCell ref="B2:W2"/>
    <mergeCell ref="B4:C4"/>
    <mergeCell ref="Q5:W5"/>
    <mergeCell ref="Q7:Q14"/>
    <mergeCell ref="R7:R14"/>
    <mergeCell ref="S7:S8"/>
    <mergeCell ref="S9:S10"/>
    <mergeCell ref="S11:S12"/>
    <mergeCell ref="Q23:Q26"/>
    <mergeCell ref="R23:R26"/>
    <mergeCell ref="S23:S24"/>
    <mergeCell ref="S25:S26"/>
    <mergeCell ref="B29:C29"/>
    <mergeCell ref="Q15:Q22"/>
    <mergeCell ref="R15:R22"/>
    <mergeCell ref="S15:S16"/>
    <mergeCell ref="S17:S18"/>
    <mergeCell ref="S19:S2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33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40.28125" style="0" bestFit="1" customWidth="1"/>
    <col min="4" max="15" width="4.8515625" style="0" customWidth="1"/>
  </cols>
  <sheetData>
    <row r="1" ht="16.5" customHeight="1" thickBot="1"/>
    <row r="2" spans="2:23" ht="16.5" customHeight="1" thickBot="1" thickTop="1">
      <c r="B2" s="173" t="s">
        <v>100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5"/>
    </row>
    <row r="3" ht="16.5" customHeight="1" thickBot="1" thickTop="1"/>
    <row r="4" spans="2:3" ht="16.5" customHeight="1" thickBot="1" thickTop="1">
      <c r="B4" s="128" t="s">
        <v>20</v>
      </c>
      <c r="C4" s="130"/>
    </row>
    <row r="5" spans="2:23" ht="16.5" customHeight="1" thickBot="1" thickTop="1">
      <c r="B5" s="11" t="s">
        <v>0</v>
      </c>
      <c r="C5" s="11" t="s">
        <v>1</v>
      </c>
      <c r="D5" s="11" t="s">
        <v>2</v>
      </c>
      <c r="E5" s="11" t="s">
        <v>12</v>
      </c>
      <c r="F5" s="11" t="s">
        <v>13</v>
      </c>
      <c r="G5" s="11" t="s">
        <v>14</v>
      </c>
      <c r="H5" s="11" t="s">
        <v>7</v>
      </c>
      <c r="I5" s="11" t="s">
        <v>6</v>
      </c>
      <c r="J5" s="11" t="s">
        <v>8</v>
      </c>
      <c r="K5" s="11" t="s">
        <v>9</v>
      </c>
      <c r="L5" s="12" t="s">
        <v>4</v>
      </c>
      <c r="M5" s="12" t="s">
        <v>3</v>
      </c>
      <c r="N5" s="12" t="s">
        <v>19</v>
      </c>
      <c r="O5" s="11" t="s">
        <v>5</v>
      </c>
      <c r="Q5" s="176" t="s">
        <v>44</v>
      </c>
      <c r="R5" s="177"/>
      <c r="S5" s="177"/>
      <c r="T5" s="177"/>
      <c r="U5" s="177"/>
      <c r="V5" s="177"/>
      <c r="W5" s="178"/>
    </row>
    <row r="6" spans="2:23" ht="16.5" customHeight="1" thickBot="1" thickTop="1">
      <c r="B6" s="18" t="s">
        <v>26</v>
      </c>
      <c r="C6" s="38" t="s">
        <v>77</v>
      </c>
      <c r="D6" s="35">
        <v>1</v>
      </c>
      <c r="E6" s="35">
        <v>0</v>
      </c>
      <c r="F6" s="35">
        <v>0</v>
      </c>
      <c r="G6" s="35">
        <v>1</v>
      </c>
      <c r="H6" s="35">
        <v>2</v>
      </c>
      <c r="I6" s="35">
        <v>1</v>
      </c>
      <c r="J6" s="35">
        <v>0</v>
      </c>
      <c r="K6" s="35">
        <v>1</v>
      </c>
      <c r="L6" s="35">
        <v>5</v>
      </c>
      <c r="M6" s="35">
        <f>U7</f>
        <v>45</v>
      </c>
      <c r="N6" s="35">
        <f>U8</f>
        <v>46</v>
      </c>
      <c r="O6" s="20">
        <f>(E6*3)+(F6*2)+(G6)+(I6*3)+(J6*2)+(K6)+(L6)</f>
        <v>10</v>
      </c>
      <c r="Q6" s="26" t="s">
        <v>45</v>
      </c>
      <c r="R6" s="26" t="s">
        <v>46</v>
      </c>
      <c r="S6" s="26" t="s">
        <v>47</v>
      </c>
      <c r="T6" s="19" t="s">
        <v>56</v>
      </c>
      <c r="U6" s="19" t="s">
        <v>57</v>
      </c>
      <c r="V6" s="19" t="s">
        <v>53</v>
      </c>
      <c r="W6" s="19" t="s">
        <v>54</v>
      </c>
    </row>
    <row r="7" spans="2:23" ht="16.5" customHeight="1" thickBot="1" thickTop="1">
      <c r="B7" s="18" t="s">
        <v>27</v>
      </c>
      <c r="C7" s="38" t="s">
        <v>78</v>
      </c>
      <c r="D7" s="35">
        <v>1</v>
      </c>
      <c r="E7" s="35">
        <v>0</v>
      </c>
      <c r="F7" s="35">
        <v>0</v>
      </c>
      <c r="G7" s="35">
        <v>1</v>
      </c>
      <c r="H7" s="35">
        <v>2</v>
      </c>
      <c r="I7" s="35">
        <v>0</v>
      </c>
      <c r="J7" s="35">
        <v>0</v>
      </c>
      <c r="K7" s="35">
        <v>2</v>
      </c>
      <c r="L7" s="35">
        <v>0</v>
      </c>
      <c r="M7" s="35">
        <f>U13</f>
        <v>0</v>
      </c>
      <c r="N7" s="35">
        <f>U14</f>
        <v>20</v>
      </c>
      <c r="O7" s="20">
        <f>(E7*3)+(F7*2)+(G7)+(I7*3)+(J7*2)+(K7)+(L7)</f>
        <v>3</v>
      </c>
      <c r="Q7" s="90" t="s">
        <v>55</v>
      </c>
      <c r="R7" s="124" t="s">
        <v>48</v>
      </c>
      <c r="S7" s="165" t="s">
        <v>49</v>
      </c>
      <c r="T7" s="27" t="s">
        <v>26</v>
      </c>
      <c r="U7" s="32">
        <v>45</v>
      </c>
      <c r="V7" s="32">
        <v>21</v>
      </c>
      <c r="W7" s="43">
        <f aca="true" t="shared" si="0" ref="W7:W22">U7-V7</f>
        <v>24</v>
      </c>
    </row>
    <row r="8" spans="2:24" ht="16.5" customHeight="1" thickBot="1" thickTop="1">
      <c r="B8" s="18" t="s">
        <v>28</v>
      </c>
      <c r="C8" s="38" t="s">
        <v>61</v>
      </c>
      <c r="D8" s="35">
        <v>1</v>
      </c>
      <c r="E8" s="35">
        <v>1</v>
      </c>
      <c r="F8" s="35">
        <v>0</v>
      </c>
      <c r="G8" s="35">
        <v>0</v>
      </c>
      <c r="H8" s="35">
        <v>2</v>
      </c>
      <c r="I8" s="35">
        <v>2</v>
      </c>
      <c r="J8" s="35">
        <v>0</v>
      </c>
      <c r="K8" s="35">
        <v>0</v>
      </c>
      <c r="L8" s="35">
        <v>5</v>
      </c>
      <c r="M8" s="35">
        <f>U14</f>
        <v>20</v>
      </c>
      <c r="N8" s="35">
        <f>U13</f>
        <v>0</v>
      </c>
      <c r="O8" s="20">
        <f>(E8*3)+(F8*2)+(G8)+(I8*3)+(J8*2)+(K8)+(L8)</f>
        <v>14</v>
      </c>
      <c r="Q8" s="91"/>
      <c r="R8" s="91"/>
      <c r="S8" s="166"/>
      <c r="T8" s="29" t="s">
        <v>29</v>
      </c>
      <c r="U8" s="44">
        <v>46</v>
      </c>
      <c r="V8" s="44">
        <v>23</v>
      </c>
      <c r="W8" s="31">
        <f t="shared" si="0"/>
        <v>23</v>
      </c>
      <c r="X8" s="25"/>
    </row>
    <row r="9" spans="2:23" ht="16.5" customHeight="1" thickBot="1" thickTop="1">
      <c r="B9" s="18" t="s">
        <v>29</v>
      </c>
      <c r="C9" s="38" t="s">
        <v>43</v>
      </c>
      <c r="D9" s="35">
        <v>2</v>
      </c>
      <c r="E9" s="35">
        <v>2</v>
      </c>
      <c r="F9" s="35">
        <v>0</v>
      </c>
      <c r="G9" s="35">
        <v>0</v>
      </c>
      <c r="H9" s="35">
        <v>4</v>
      </c>
      <c r="I9" s="35">
        <v>3</v>
      </c>
      <c r="J9" s="35">
        <v>0</v>
      </c>
      <c r="K9" s="35">
        <v>1</v>
      </c>
      <c r="L9" s="35">
        <v>10</v>
      </c>
      <c r="M9" s="35">
        <f>U8+U25</f>
        <v>118</v>
      </c>
      <c r="N9" s="35">
        <f>U7+U26</f>
        <v>64</v>
      </c>
      <c r="O9" s="20">
        <f>(E9*3)+(F9*2)+(G9)+(I9*3)+(J9*2)+(K9)+(L9)</f>
        <v>26</v>
      </c>
      <c r="Q9" s="91"/>
      <c r="R9" s="91"/>
      <c r="S9" s="98" t="s">
        <v>50</v>
      </c>
      <c r="T9" s="27" t="s">
        <v>31</v>
      </c>
      <c r="U9" s="32">
        <v>44</v>
      </c>
      <c r="V9" s="32">
        <v>25</v>
      </c>
      <c r="W9" s="43">
        <f t="shared" si="0"/>
        <v>19</v>
      </c>
    </row>
    <row r="10" spans="2:23" ht="16.5" customHeight="1" thickBot="1" thickTop="1">
      <c r="B10" s="18" t="s">
        <v>76</v>
      </c>
      <c r="C10" s="38" t="s">
        <v>79</v>
      </c>
      <c r="D10" s="35">
        <v>1</v>
      </c>
      <c r="E10" s="35">
        <v>0</v>
      </c>
      <c r="F10" s="35">
        <v>0</v>
      </c>
      <c r="G10" s="35">
        <v>1</v>
      </c>
      <c r="H10" s="35">
        <v>2</v>
      </c>
      <c r="I10" s="35">
        <v>0</v>
      </c>
      <c r="J10" s="35">
        <v>0</v>
      </c>
      <c r="K10" s="35">
        <v>2</v>
      </c>
      <c r="L10" s="35">
        <v>3</v>
      </c>
      <c r="M10" s="35">
        <f>U26</f>
        <v>19</v>
      </c>
      <c r="N10" s="35">
        <f>U25</f>
        <v>72</v>
      </c>
      <c r="O10" s="20">
        <f>(E10*3)+(F10*2)+(G10)+(I10*3)+(J10*2)+(K10)+(L10)</f>
        <v>6</v>
      </c>
      <c r="Q10" s="91"/>
      <c r="R10" s="91"/>
      <c r="S10" s="99"/>
      <c r="T10" s="29" t="s">
        <v>32</v>
      </c>
      <c r="U10" s="44">
        <v>48</v>
      </c>
      <c r="V10" s="44">
        <v>29</v>
      </c>
      <c r="W10" s="42">
        <f t="shared" si="0"/>
        <v>19</v>
      </c>
    </row>
    <row r="11" spans="2:23" ht="16.5" customHeight="1" thickBot="1" thickTop="1">
      <c r="B11" s="3"/>
      <c r="C11" s="3"/>
      <c r="D11" s="1"/>
      <c r="E11" s="22"/>
      <c r="F11" s="22"/>
      <c r="G11" s="22"/>
      <c r="H11" s="1"/>
      <c r="I11" s="22"/>
      <c r="J11" s="22"/>
      <c r="K11" s="22"/>
      <c r="L11" s="22"/>
      <c r="M11" s="1"/>
      <c r="N11" s="2"/>
      <c r="O11" s="1"/>
      <c r="Q11" s="91"/>
      <c r="R11" s="91"/>
      <c r="S11" s="98" t="s">
        <v>51</v>
      </c>
      <c r="T11" s="27" t="s">
        <v>37</v>
      </c>
      <c r="U11" s="32">
        <v>45</v>
      </c>
      <c r="V11" s="41">
        <v>30</v>
      </c>
      <c r="W11" s="33">
        <f t="shared" si="0"/>
        <v>15</v>
      </c>
    </row>
    <row r="12" spans="2:23" ht="16.5" customHeight="1" thickBot="1" thickTop="1">
      <c r="B12" s="131" t="s">
        <v>24</v>
      </c>
      <c r="C12" s="133"/>
      <c r="Q12" s="91"/>
      <c r="R12" s="91"/>
      <c r="S12" s="100"/>
      <c r="T12" s="29" t="s">
        <v>84</v>
      </c>
      <c r="U12" s="44">
        <v>66</v>
      </c>
      <c r="V12" s="30">
        <v>28</v>
      </c>
      <c r="W12" s="42">
        <f t="shared" si="0"/>
        <v>38</v>
      </c>
    </row>
    <row r="13" spans="2:23" ht="16.5" customHeight="1" thickBot="1" thickTop="1">
      <c r="B13" s="11" t="s">
        <v>0</v>
      </c>
      <c r="C13" s="11" t="s">
        <v>1</v>
      </c>
      <c r="D13" s="11" t="s">
        <v>2</v>
      </c>
      <c r="E13" s="11" t="s">
        <v>12</v>
      </c>
      <c r="F13" s="11" t="s">
        <v>13</v>
      </c>
      <c r="G13" s="11" t="s">
        <v>14</v>
      </c>
      <c r="H13" s="11" t="s">
        <v>7</v>
      </c>
      <c r="I13" s="11" t="s">
        <v>6</v>
      </c>
      <c r="J13" s="11" t="s">
        <v>8</v>
      </c>
      <c r="K13" s="11" t="s">
        <v>9</v>
      </c>
      <c r="L13" s="12" t="s">
        <v>4</v>
      </c>
      <c r="M13" s="12" t="s">
        <v>3</v>
      </c>
      <c r="N13" s="12" t="s">
        <v>19</v>
      </c>
      <c r="O13" s="13" t="s">
        <v>5</v>
      </c>
      <c r="Q13" s="91"/>
      <c r="R13" s="91"/>
      <c r="S13" s="165" t="s">
        <v>52</v>
      </c>
      <c r="T13" s="27" t="s">
        <v>27</v>
      </c>
      <c r="U13" s="32">
        <v>0</v>
      </c>
      <c r="V13" s="32">
        <v>0</v>
      </c>
      <c r="W13" s="33">
        <f t="shared" si="0"/>
        <v>0</v>
      </c>
    </row>
    <row r="14" spans="2:23" ht="16.5" customHeight="1" thickBot="1" thickTop="1">
      <c r="B14" s="39" t="s">
        <v>40</v>
      </c>
      <c r="C14" s="38" t="s">
        <v>80</v>
      </c>
      <c r="D14" s="37">
        <v>1</v>
      </c>
      <c r="E14" s="35">
        <v>1</v>
      </c>
      <c r="F14" s="35">
        <v>0</v>
      </c>
      <c r="G14" s="35">
        <v>0</v>
      </c>
      <c r="H14" s="35">
        <v>2</v>
      </c>
      <c r="I14" s="35">
        <v>2</v>
      </c>
      <c r="J14" s="35">
        <v>0</v>
      </c>
      <c r="K14" s="35">
        <v>0</v>
      </c>
      <c r="L14" s="35">
        <v>5</v>
      </c>
      <c r="M14" s="35">
        <f>U19</f>
        <v>63</v>
      </c>
      <c r="N14" s="35">
        <f>U20</f>
        <v>54</v>
      </c>
      <c r="O14" s="20">
        <f>(E14*3)+(F14*2)+(G14)+(I14*3)+(J14*2)+(K14)+L14</f>
        <v>14</v>
      </c>
      <c r="Q14" s="92"/>
      <c r="R14" s="92"/>
      <c r="S14" s="166"/>
      <c r="T14" s="29" t="s">
        <v>28</v>
      </c>
      <c r="U14" s="54">
        <v>20</v>
      </c>
      <c r="V14" s="44">
        <v>0</v>
      </c>
      <c r="W14" s="42">
        <f t="shared" si="0"/>
        <v>20</v>
      </c>
    </row>
    <row r="15" spans="2:23" ht="16.5" customHeight="1" thickBot="1" thickTop="1">
      <c r="B15" s="38" t="s">
        <v>31</v>
      </c>
      <c r="C15" s="38" t="s">
        <v>42</v>
      </c>
      <c r="D15" s="37">
        <v>1</v>
      </c>
      <c r="E15" s="35">
        <v>0</v>
      </c>
      <c r="F15" s="35">
        <v>0</v>
      </c>
      <c r="G15" s="35">
        <v>1</v>
      </c>
      <c r="H15" s="35">
        <v>2</v>
      </c>
      <c r="I15" s="35">
        <v>0</v>
      </c>
      <c r="J15" s="35">
        <v>1</v>
      </c>
      <c r="K15" s="35">
        <v>1</v>
      </c>
      <c r="L15" s="35">
        <v>4</v>
      </c>
      <c r="M15" s="35">
        <f>U9</f>
        <v>44</v>
      </c>
      <c r="N15" s="35">
        <f>U10</f>
        <v>48</v>
      </c>
      <c r="O15" s="20">
        <f>(E15*3)+(F15*2)+(G15)+(I15*3)+(J15*2)+(K15)+L15</f>
        <v>8</v>
      </c>
      <c r="Q15" s="124" t="s">
        <v>58</v>
      </c>
      <c r="R15" s="124" t="s">
        <v>48</v>
      </c>
      <c r="S15" s="165" t="s">
        <v>49</v>
      </c>
      <c r="T15" s="27" t="s">
        <v>36</v>
      </c>
      <c r="U15" s="32">
        <v>46</v>
      </c>
      <c r="V15" s="43">
        <v>33</v>
      </c>
      <c r="W15" s="33">
        <f t="shared" si="0"/>
        <v>13</v>
      </c>
    </row>
    <row r="16" spans="2:23" ht="16.5" customHeight="1" thickBot="1" thickTop="1">
      <c r="B16" s="38" t="s">
        <v>32</v>
      </c>
      <c r="C16" s="38" t="s">
        <v>81</v>
      </c>
      <c r="D16" s="37">
        <v>1</v>
      </c>
      <c r="E16" s="35">
        <v>1</v>
      </c>
      <c r="F16" s="35">
        <v>0</v>
      </c>
      <c r="G16" s="35">
        <v>0</v>
      </c>
      <c r="H16" s="35">
        <v>2</v>
      </c>
      <c r="I16" s="35">
        <v>1</v>
      </c>
      <c r="J16" s="35">
        <v>1</v>
      </c>
      <c r="K16" s="35">
        <v>0</v>
      </c>
      <c r="L16" s="35">
        <v>5</v>
      </c>
      <c r="M16" s="35">
        <f>U10</f>
        <v>48</v>
      </c>
      <c r="N16" s="35">
        <f>U9</f>
        <v>44</v>
      </c>
      <c r="O16" s="20">
        <f>(E16*3)+(F16*2)+(G16)+(I16*3)+(J16*2)+(K16)+L16</f>
        <v>13</v>
      </c>
      <c r="Q16" s="91"/>
      <c r="R16" s="91"/>
      <c r="S16" s="166"/>
      <c r="T16" s="29" t="s">
        <v>83</v>
      </c>
      <c r="U16" s="44">
        <v>51</v>
      </c>
      <c r="V16" s="31">
        <v>23</v>
      </c>
      <c r="W16" s="42">
        <f t="shared" si="0"/>
        <v>28</v>
      </c>
    </row>
    <row r="17" spans="2:23" ht="16.5" customHeight="1" thickBot="1" thickTop="1">
      <c r="B17" s="38" t="s">
        <v>39</v>
      </c>
      <c r="C17" s="38" t="s">
        <v>82</v>
      </c>
      <c r="D17" s="37">
        <v>1</v>
      </c>
      <c r="E17" s="35">
        <v>0</v>
      </c>
      <c r="F17" s="35">
        <v>0</v>
      </c>
      <c r="G17" s="35">
        <v>1</v>
      </c>
      <c r="H17" s="35">
        <v>2</v>
      </c>
      <c r="I17" s="35">
        <v>0</v>
      </c>
      <c r="J17" s="35">
        <v>0</v>
      </c>
      <c r="K17" s="35">
        <v>2</v>
      </c>
      <c r="L17" s="35">
        <v>5</v>
      </c>
      <c r="M17" s="35">
        <f>U20</f>
        <v>54</v>
      </c>
      <c r="N17" s="35">
        <f>U19</f>
        <v>63</v>
      </c>
      <c r="O17" s="20">
        <f>(E17*3)+(F17*2)+(G17)+(I17*3)+(J17*2)+(K17)+L17</f>
        <v>8</v>
      </c>
      <c r="Q17" s="91"/>
      <c r="R17" s="91"/>
      <c r="S17" s="98" t="s">
        <v>50</v>
      </c>
      <c r="T17" s="27" t="s">
        <v>34</v>
      </c>
      <c r="U17" s="32">
        <v>26</v>
      </c>
      <c r="V17" s="33">
        <v>11</v>
      </c>
      <c r="W17" s="33">
        <f t="shared" si="0"/>
        <v>15</v>
      </c>
    </row>
    <row r="18" spans="2:23" ht="16.5" customHeight="1" thickBot="1" thickTop="1">
      <c r="B18" s="38" t="s">
        <v>37</v>
      </c>
      <c r="C18" s="34" t="s">
        <v>99</v>
      </c>
      <c r="D18" s="37">
        <v>1</v>
      </c>
      <c r="E18" s="35">
        <v>0</v>
      </c>
      <c r="F18" s="35">
        <v>0</v>
      </c>
      <c r="G18" s="35">
        <v>1</v>
      </c>
      <c r="H18" s="35">
        <v>2</v>
      </c>
      <c r="I18" s="35">
        <v>1</v>
      </c>
      <c r="J18" s="35">
        <v>0</v>
      </c>
      <c r="K18" s="35">
        <v>1</v>
      </c>
      <c r="L18" s="35">
        <v>5</v>
      </c>
      <c r="M18" s="35">
        <f>U11</f>
        <v>45</v>
      </c>
      <c r="N18" s="35">
        <f>U12</f>
        <v>66</v>
      </c>
      <c r="O18" s="20">
        <f>(E18*3)+(F18*2)+(G18)+(I18*3)+(J18*2)+(K18)+L18</f>
        <v>10</v>
      </c>
      <c r="Q18" s="91"/>
      <c r="R18" s="91"/>
      <c r="S18" s="100"/>
      <c r="T18" s="29" t="s">
        <v>38</v>
      </c>
      <c r="U18" s="44">
        <v>63</v>
      </c>
      <c r="V18" s="42">
        <v>36</v>
      </c>
      <c r="W18" s="42">
        <f t="shared" si="0"/>
        <v>27</v>
      </c>
    </row>
    <row r="19" spans="17:23" ht="16.5" customHeight="1" thickBot="1" thickTop="1">
      <c r="Q19" s="91"/>
      <c r="R19" s="91"/>
      <c r="S19" s="165" t="s">
        <v>51</v>
      </c>
      <c r="T19" s="27" t="s">
        <v>40</v>
      </c>
      <c r="U19" s="41">
        <v>63</v>
      </c>
      <c r="V19" s="43">
        <v>31</v>
      </c>
      <c r="W19" s="43">
        <f t="shared" si="0"/>
        <v>32</v>
      </c>
    </row>
    <row r="20" spans="2:23" ht="16.5" customHeight="1" thickBot="1" thickTop="1">
      <c r="B20" s="170" t="s">
        <v>59</v>
      </c>
      <c r="C20" s="171"/>
      <c r="Q20" s="91"/>
      <c r="R20" s="91"/>
      <c r="S20" s="166"/>
      <c r="T20" s="29" t="s">
        <v>39</v>
      </c>
      <c r="U20" s="30">
        <v>54</v>
      </c>
      <c r="V20" s="31">
        <v>30</v>
      </c>
      <c r="W20" s="31">
        <f t="shared" si="0"/>
        <v>24</v>
      </c>
    </row>
    <row r="21" spans="2:23" ht="16.5" customHeight="1" thickBot="1" thickTop="1">
      <c r="B21" s="11" t="s">
        <v>0</v>
      </c>
      <c r="C21" s="11" t="s">
        <v>1</v>
      </c>
      <c r="D21" s="11" t="s">
        <v>2</v>
      </c>
      <c r="E21" s="11" t="s">
        <v>12</v>
      </c>
      <c r="F21" s="11" t="s">
        <v>13</v>
      </c>
      <c r="G21" s="11" t="s">
        <v>14</v>
      </c>
      <c r="H21" s="11" t="s">
        <v>7</v>
      </c>
      <c r="I21" s="11" t="s">
        <v>6</v>
      </c>
      <c r="J21" s="11" t="s">
        <v>8</v>
      </c>
      <c r="K21" s="11" t="s">
        <v>9</v>
      </c>
      <c r="L21" s="12" t="s">
        <v>4</v>
      </c>
      <c r="M21" s="12" t="s">
        <v>3</v>
      </c>
      <c r="N21" s="12" t="s">
        <v>19</v>
      </c>
      <c r="O21" s="13" t="s">
        <v>5</v>
      </c>
      <c r="Q21" s="91"/>
      <c r="R21" s="91"/>
      <c r="S21" s="165" t="s">
        <v>52</v>
      </c>
      <c r="T21" s="27" t="s">
        <v>33</v>
      </c>
      <c r="U21" s="32">
        <v>44</v>
      </c>
      <c r="V21" s="33">
        <v>27</v>
      </c>
      <c r="W21" s="33">
        <f t="shared" si="0"/>
        <v>17</v>
      </c>
    </row>
    <row r="22" spans="2:23" ht="16.5" customHeight="1" thickBot="1" thickTop="1">
      <c r="B22" s="36" t="s">
        <v>30</v>
      </c>
      <c r="C22" s="38" t="s">
        <v>88</v>
      </c>
      <c r="D22" s="37">
        <v>1</v>
      </c>
      <c r="E22" s="35">
        <v>1</v>
      </c>
      <c r="F22" s="35">
        <v>0</v>
      </c>
      <c r="G22" s="35">
        <v>0</v>
      </c>
      <c r="H22" s="35">
        <v>2</v>
      </c>
      <c r="I22" s="35">
        <v>2</v>
      </c>
      <c r="J22" s="35">
        <v>0</v>
      </c>
      <c r="K22" s="35">
        <v>0</v>
      </c>
      <c r="L22" s="35">
        <v>5</v>
      </c>
      <c r="M22" s="35">
        <f>U22</f>
        <v>56</v>
      </c>
      <c r="N22" s="35">
        <f>U21</f>
        <v>44</v>
      </c>
      <c r="O22" s="20">
        <f aca="true" t="shared" si="1" ref="O22:O27">(E22*3)+(F22*2)+(G22)+(I22*3)+(J22*2)+(K22)+L22</f>
        <v>14</v>
      </c>
      <c r="Q22" s="92"/>
      <c r="R22" s="92"/>
      <c r="S22" s="166"/>
      <c r="T22" s="29" t="s">
        <v>30</v>
      </c>
      <c r="U22" s="44">
        <v>56</v>
      </c>
      <c r="V22" s="42">
        <v>29</v>
      </c>
      <c r="W22" s="42">
        <f t="shared" si="0"/>
        <v>27</v>
      </c>
    </row>
    <row r="23" spans="2:23" ht="16.5" customHeight="1" thickBot="1" thickTop="1">
      <c r="B23" s="36" t="s">
        <v>41</v>
      </c>
      <c r="C23" s="38" t="s">
        <v>89</v>
      </c>
      <c r="D23" s="37">
        <v>1</v>
      </c>
      <c r="E23" s="35">
        <v>1</v>
      </c>
      <c r="F23" s="35">
        <v>0</v>
      </c>
      <c r="G23" s="35">
        <v>0</v>
      </c>
      <c r="H23" s="35">
        <v>2</v>
      </c>
      <c r="I23" s="35">
        <v>2</v>
      </c>
      <c r="J23" s="35">
        <v>0</v>
      </c>
      <c r="K23" s="35">
        <v>0</v>
      </c>
      <c r="L23" s="35">
        <v>5</v>
      </c>
      <c r="M23" s="35">
        <f>U24</f>
        <v>71</v>
      </c>
      <c r="N23" s="35">
        <f>U23</f>
        <v>42</v>
      </c>
      <c r="O23" s="20">
        <f t="shared" si="1"/>
        <v>14</v>
      </c>
      <c r="Q23" s="105" t="s">
        <v>85</v>
      </c>
      <c r="R23" s="105" t="s">
        <v>48</v>
      </c>
      <c r="S23" s="165" t="s">
        <v>49</v>
      </c>
      <c r="T23" s="27" t="s">
        <v>35</v>
      </c>
      <c r="U23" s="32">
        <v>42</v>
      </c>
      <c r="V23" s="33">
        <v>13</v>
      </c>
      <c r="W23" s="33">
        <f>U23-V23</f>
        <v>29</v>
      </c>
    </row>
    <row r="24" spans="2:23" ht="16.5" customHeight="1" thickBot="1" thickTop="1">
      <c r="B24" s="36" t="s">
        <v>84</v>
      </c>
      <c r="C24" s="38" t="s">
        <v>90</v>
      </c>
      <c r="D24" s="37">
        <v>1</v>
      </c>
      <c r="E24" s="35">
        <v>1</v>
      </c>
      <c r="F24" s="35">
        <v>0</v>
      </c>
      <c r="G24" s="35">
        <v>0</v>
      </c>
      <c r="H24" s="35">
        <v>2</v>
      </c>
      <c r="I24" s="35">
        <v>1</v>
      </c>
      <c r="J24" s="35">
        <v>0</v>
      </c>
      <c r="K24" s="35">
        <v>1</v>
      </c>
      <c r="L24" s="35">
        <v>5</v>
      </c>
      <c r="M24" s="35">
        <f>U12</f>
        <v>66</v>
      </c>
      <c r="N24" s="35">
        <f>U11</f>
        <v>45</v>
      </c>
      <c r="O24" s="20">
        <f t="shared" si="1"/>
        <v>12</v>
      </c>
      <c r="Q24" s="106"/>
      <c r="R24" s="106"/>
      <c r="S24" s="166"/>
      <c r="T24" s="29" t="s">
        <v>41</v>
      </c>
      <c r="U24" s="44">
        <v>71</v>
      </c>
      <c r="V24" s="42">
        <v>34</v>
      </c>
      <c r="W24" s="42">
        <f>U24-V24</f>
        <v>37</v>
      </c>
    </row>
    <row r="25" spans="2:23" ht="16.5" customHeight="1" thickBot="1" thickTop="1">
      <c r="B25" s="36" t="s">
        <v>33</v>
      </c>
      <c r="C25" s="38" t="s">
        <v>91</v>
      </c>
      <c r="D25" s="37">
        <v>1</v>
      </c>
      <c r="E25" s="35">
        <v>0</v>
      </c>
      <c r="F25" s="35">
        <v>0</v>
      </c>
      <c r="G25" s="35">
        <v>1</v>
      </c>
      <c r="H25" s="35">
        <v>2</v>
      </c>
      <c r="I25" s="35">
        <v>0</v>
      </c>
      <c r="J25" s="35">
        <v>0</v>
      </c>
      <c r="K25" s="35">
        <v>2</v>
      </c>
      <c r="L25" s="35">
        <v>5</v>
      </c>
      <c r="M25" s="35">
        <f>U21</f>
        <v>44</v>
      </c>
      <c r="N25" s="35">
        <f>U22</f>
        <v>56</v>
      </c>
      <c r="O25" s="20">
        <f t="shared" si="1"/>
        <v>8</v>
      </c>
      <c r="Q25" s="106"/>
      <c r="R25" s="106"/>
      <c r="S25" s="98" t="s">
        <v>50</v>
      </c>
      <c r="T25" s="27" t="s">
        <v>29</v>
      </c>
      <c r="U25" s="41">
        <v>72</v>
      </c>
      <c r="V25" s="43">
        <v>37</v>
      </c>
      <c r="W25" s="43">
        <f>U25-V25</f>
        <v>35</v>
      </c>
    </row>
    <row r="26" spans="2:23" ht="16.5" customHeight="1" thickBot="1" thickTop="1">
      <c r="B26" s="36" t="s">
        <v>35</v>
      </c>
      <c r="C26" s="38" t="s">
        <v>92</v>
      </c>
      <c r="D26" s="37">
        <v>1</v>
      </c>
      <c r="E26" s="35">
        <v>0</v>
      </c>
      <c r="F26" s="35">
        <v>0</v>
      </c>
      <c r="G26" s="35">
        <v>1</v>
      </c>
      <c r="H26" s="35">
        <v>2</v>
      </c>
      <c r="I26" s="35">
        <v>0</v>
      </c>
      <c r="J26" s="35">
        <v>0</v>
      </c>
      <c r="K26" s="35">
        <v>2</v>
      </c>
      <c r="L26" s="35">
        <v>5</v>
      </c>
      <c r="M26" s="35">
        <f>U23</f>
        <v>42</v>
      </c>
      <c r="N26" s="35">
        <f>U24</f>
        <v>71</v>
      </c>
      <c r="O26" s="20">
        <f t="shared" si="1"/>
        <v>8</v>
      </c>
      <c r="Q26" s="172"/>
      <c r="R26" s="172"/>
      <c r="S26" s="100"/>
      <c r="T26" s="29" t="s">
        <v>76</v>
      </c>
      <c r="U26" s="30">
        <v>19</v>
      </c>
      <c r="V26" s="31">
        <v>11</v>
      </c>
      <c r="W26" s="31">
        <f>U26-V26</f>
        <v>8</v>
      </c>
    </row>
    <row r="27" spans="2:15" ht="16.5" customHeight="1" thickBot="1" thickTop="1">
      <c r="B27" s="36" t="s">
        <v>38</v>
      </c>
      <c r="C27" s="38" t="s">
        <v>93</v>
      </c>
      <c r="D27" s="37">
        <v>1</v>
      </c>
      <c r="E27" s="35">
        <v>1</v>
      </c>
      <c r="F27" s="35">
        <v>0</v>
      </c>
      <c r="G27" s="35">
        <v>0</v>
      </c>
      <c r="H27" s="35">
        <v>2</v>
      </c>
      <c r="I27" s="35">
        <v>2</v>
      </c>
      <c r="J27" s="35">
        <v>0</v>
      </c>
      <c r="K27" s="35">
        <v>0</v>
      </c>
      <c r="L27" s="35">
        <v>5</v>
      </c>
      <c r="M27" s="35">
        <f>U18</f>
        <v>63</v>
      </c>
      <c r="N27" s="35">
        <f>U17</f>
        <v>26</v>
      </c>
      <c r="O27" s="20">
        <f t="shared" si="1"/>
        <v>14</v>
      </c>
    </row>
    <row r="28" ht="16.5" customHeight="1" thickBot="1" thickTop="1"/>
    <row r="29" spans="2:3" ht="16.5" customHeight="1" thickBot="1" thickTop="1">
      <c r="B29" s="168" t="s">
        <v>60</v>
      </c>
      <c r="C29" s="169"/>
    </row>
    <row r="30" spans="2:15" ht="16.5" customHeight="1" thickBot="1" thickTop="1">
      <c r="B30" s="11" t="s">
        <v>0</v>
      </c>
      <c r="C30" s="11" t="s">
        <v>1</v>
      </c>
      <c r="D30" s="11" t="s">
        <v>2</v>
      </c>
      <c r="E30" s="11" t="s">
        <v>12</v>
      </c>
      <c r="F30" s="11" t="s">
        <v>13</v>
      </c>
      <c r="G30" s="11" t="s">
        <v>14</v>
      </c>
      <c r="H30" s="11" t="s">
        <v>7</v>
      </c>
      <c r="I30" s="11" t="s">
        <v>6</v>
      </c>
      <c r="J30" s="11" t="s">
        <v>8</v>
      </c>
      <c r="K30" s="11" t="s">
        <v>9</v>
      </c>
      <c r="L30" s="12" t="s">
        <v>4</v>
      </c>
      <c r="M30" s="12" t="s">
        <v>3</v>
      </c>
      <c r="N30" s="12" t="s">
        <v>19</v>
      </c>
      <c r="O30" s="13" t="s">
        <v>5</v>
      </c>
    </row>
    <row r="31" spans="2:15" ht="16.5" customHeight="1" thickBot="1" thickTop="1">
      <c r="B31" s="36" t="s">
        <v>34</v>
      </c>
      <c r="C31" s="38" t="s">
        <v>94</v>
      </c>
      <c r="D31" s="37">
        <v>1</v>
      </c>
      <c r="E31" s="35">
        <v>0</v>
      </c>
      <c r="F31" s="35">
        <v>0</v>
      </c>
      <c r="G31" s="35">
        <v>1</v>
      </c>
      <c r="H31" s="35">
        <v>2</v>
      </c>
      <c r="I31" s="35">
        <v>0</v>
      </c>
      <c r="J31" s="35">
        <v>0</v>
      </c>
      <c r="K31" s="35">
        <v>2</v>
      </c>
      <c r="L31" s="35">
        <v>4</v>
      </c>
      <c r="M31" s="35">
        <f>U17</f>
        <v>26</v>
      </c>
      <c r="N31" s="35">
        <f>U18</f>
        <v>63</v>
      </c>
      <c r="O31" s="20">
        <f>(E31*3)+(F31*2)+(G31)+(I31*3)+(J31*2)+(K31)+L31</f>
        <v>7</v>
      </c>
    </row>
    <row r="32" spans="2:15" ht="16.5" customHeight="1" thickBot="1" thickTop="1">
      <c r="B32" s="36" t="s">
        <v>36</v>
      </c>
      <c r="C32" s="38" t="s">
        <v>95</v>
      </c>
      <c r="D32" s="37">
        <v>1</v>
      </c>
      <c r="E32" s="35">
        <v>0</v>
      </c>
      <c r="F32" s="35">
        <v>0</v>
      </c>
      <c r="G32" s="35">
        <v>1</v>
      </c>
      <c r="H32" s="35">
        <v>2</v>
      </c>
      <c r="I32" s="35">
        <v>1</v>
      </c>
      <c r="J32" s="35">
        <v>0</v>
      </c>
      <c r="K32" s="35">
        <v>1</v>
      </c>
      <c r="L32" s="35">
        <v>5</v>
      </c>
      <c r="M32" s="35">
        <f>U15</f>
        <v>46</v>
      </c>
      <c r="N32" s="35">
        <f>U16</f>
        <v>51</v>
      </c>
      <c r="O32" s="20">
        <f>(E32*3)+(F32*2)+(G32)+(I32*3)+(J32*2)+(K32)+L32</f>
        <v>10</v>
      </c>
    </row>
    <row r="33" spans="2:15" ht="16.5" customHeight="1" thickBot="1" thickTop="1">
      <c r="B33" s="36" t="s">
        <v>83</v>
      </c>
      <c r="C33" s="38" t="s">
        <v>96</v>
      </c>
      <c r="D33" s="37">
        <v>1</v>
      </c>
      <c r="E33" s="35">
        <v>1</v>
      </c>
      <c r="F33" s="35">
        <v>0</v>
      </c>
      <c r="G33" s="35">
        <v>0</v>
      </c>
      <c r="H33" s="35">
        <v>2</v>
      </c>
      <c r="I33" s="35">
        <v>1</v>
      </c>
      <c r="J33" s="35">
        <v>0</v>
      </c>
      <c r="K33" s="35">
        <v>1</v>
      </c>
      <c r="L33" s="35">
        <v>5</v>
      </c>
      <c r="M33" s="35">
        <f>U16</f>
        <v>51</v>
      </c>
      <c r="N33" s="35">
        <f>U15</f>
        <v>46</v>
      </c>
      <c r="O33" s="20">
        <f>(E33*3)+(F33*2)+(G33)+(I33*3)+(J33*2)+(K33)+L33</f>
        <v>12</v>
      </c>
    </row>
    <row r="34" ht="13.5" thickTop="1"/>
  </sheetData>
  <sheetProtection/>
  <mergeCells count="22">
    <mergeCell ref="B12:C12"/>
    <mergeCell ref="S13:S14"/>
    <mergeCell ref="B20:C20"/>
    <mergeCell ref="S21:S22"/>
    <mergeCell ref="B2:W2"/>
    <mergeCell ref="B4:C4"/>
    <mergeCell ref="Q5:W5"/>
    <mergeCell ref="Q7:Q14"/>
    <mergeCell ref="R7:R14"/>
    <mergeCell ref="S7:S8"/>
    <mergeCell ref="S9:S10"/>
    <mergeCell ref="S11:S12"/>
    <mergeCell ref="Q23:Q26"/>
    <mergeCell ref="R23:R26"/>
    <mergeCell ref="S23:S24"/>
    <mergeCell ref="S25:S26"/>
    <mergeCell ref="B29:C29"/>
    <mergeCell ref="Q15:Q22"/>
    <mergeCell ref="R15:R22"/>
    <mergeCell ref="S15:S16"/>
    <mergeCell ref="S17:S18"/>
    <mergeCell ref="S19:S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X33"/>
  <sheetViews>
    <sheetView zoomScale="85" zoomScaleNormal="85" zoomScalePageLayoutView="0" workbookViewId="0" topLeftCell="A1">
      <selection activeCell="Q7" sqref="Q7:W14"/>
    </sheetView>
  </sheetViews>
  <sheetFormatPr defaultColWidth="11.421875" defaultRowHeight="12.75"/>
  <cols>
    <col min="2" max="2" width="8.7109375" style="0" customWidth="1"/>
    <col min="3" max="3" width="40.28125" style="0" bestFit="1" customWidth="1"/>
    <col min="4" max="15" width="4.8515625" style="0" customWidth="1"/>
  </cols>
  <sheetData>
    <row r="1" ht="16.5" customHeight="1" thickBot="1"/>
    <row r="2" spans="2:23" ht="16.5" customHeight="1" thickBot="1" thickTop="1">
      <c r="B2" s="173" t="s">
        <v>103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5"/>
    </row>
    <row r="3" ht="16.5" customHeight="1" thickBot="1" thickTop="1"/>
    <row r="4" spans="2:3" ht="16.5" customHeight="1" thickBot="1" thickTop="1">
      <c r="B4" s="128" t="s">
        <v>20</v>
      </c>
      <c r="C4" s="130"/>
    </row>
    <row r="5" spans="2:23" ht="16.5" customHeight="1" thickBot="1" thickTop="1">
      <c r="B5" s="11" t="s">
        <v>0</v>
      </c>
      <c r="C5" s="11" t="s">
        <v>1</v>
      </c>
      <c r="D5" s="11" t="s">
        <v>2</v>
      </c>
      <c r="E5" s="11" t="s">
        <v>12</v>
      </c>
      <c r="F5" s="11" t="s">
        <v>13</v>
      </c>
      <c r="G5" s="11" t="s">
        <v>14</v>
      </c>
      <c r="H5" s="11" t="s">
        <v>7</v>
      </c>
      <c r="I5" s="11" t="s">
        <v>6</v>
      </c>
      <c r="J5" s="11" t="s">
        <v>8</v>
      </c>
      <c r="K5" s="11" t="s">
        <v>9</v>
      </c>
      <c r="L5" s="12" t="s">
        <v>4</v>
      </c>
      <c r="M5" s="12" t="s">
        <v>3</v>
      </c>
      <c r="N5" s="12" t="s">
        <v>19</v>
      </c>
      <c r="O5" s="11" t="s">
        <v>5</v>
      </c>
      <c r="Q5" s="176" t="s">
        <v>44</v>
      </c>
      <c r="R5" s="177"/>
      <c r="S5" s="177"/>
      <c r="T5" s="177"/>
      <c r="U5" s="177"/>
      <c r="V5" s="177"/>
      <c r="W5" s="178"/>
    </row>
    <row r="6" spans="2:23" ht="16.5" customHeight="1" thickBot="1" thickTop="1">
      <c r="B6" s="18" t="s">
        <v>26</v>
      </c>
      <c r="C6" s="38" t="s">
        <v>77</v>
      </c>
      <c r="D6" s="35">
        <v>1</v>
      </c>
      <c r="E6" s="35">
        <v>1</v>
      </c>
      <c r="F6" s="35">
        <v>0</v>
      </c>
      <c r="G6" s="35">
        <v>0</v>
      </c>
      <c r="H6" s="35">
        <v>2</v>
      </c>
      <c r="I6" s="35">
        <v>2</v>
      </c>
      <c r="J6" s="35">
        <v>0</v>
      </c>
      <c r="K6" s="35">
        <v>0</v>
      </c>
      <c r="L6" s="35">
        <v>5</v>
      </c>
      <c r="M6" s="35">
        <f>U17</f>
        <v>20</v>
      </c>
      <c r="N6" s="35">
        <f>U18</f>
        <v>0</v>
      </c>
      <c r="O6" s="20">
        <f>(E6*3)+(F6*2)+(G6)+(I6*3)+(J6*2)+(K6)+(L6)</f>
        <v>14</v>
      </c>
      <c r="Q6" s="26" t="s">
        <v>45</v>
      </c>
      <c r="R6" s="26" t="s">
        <v>46</v>
      </c>
      <c r="S6" s="26" t="s">
        <v>47</v>
      </c>
      <c r="T6" s="19" t="s">
        <v>56</v>
      </c>
      <c r="U6" s="19" t="s">
        <v>57</v>
      </c>
      <c r="V6" s="19" t="s">
        <v>53</v>
      </c>
      <c r="W6" s="19" t="s">
        <v>54</v>
      </c>
    </row>
    <row r="7" spans="2:23" ht="16.5" customHeight="1" thickBot="1" thickTop="1">
      <c r="B7" s="18" t="s">
        <v>27</v>
      </c>
      <c r="C7" s="38" t="s">
        <v>78</v>
      </c>
      <c r="D7" s="35">
        <v>1</v>
      </c>
      <c r="E7" s="35">
        <v>1</v>
      </c>
      <c r="F7" s="35">
        <v>0</v>
      </c>
      <c r="G7" s="35">
        <v>0</v>
      </c>
      <c r="H7" s="35">
        <v>2</v>
      </c>
      <c r="I7" s="35">
        <v>2</v>
      </c>
      <c r="J7" s="35">
        <v>0</v>
      </c>
      <c r="K7" s="35">
        <v>0</v>
      </c>
      <c r="L7" s="35">
        <v>5</v>
      </c>
      <c r="M7" s="35">
        <f>U23</f>
        <v>73</v>
      </c>
      <c r="N7" s="35">
        <f>U24</f>
        <v>25</v>
      </c>
      <c r="O7" s="20">
        <f>(E7*3)+(F7*2)+(G7)+(I7*3)+(J7*2)+(K7)+(L7)</f>
        <v>14</v>
      </c>
      <c r="Q7" s="90" t="s">
        <v>55</v>
      </c>
      <c r="R7" s="124" t="s">
        <v>48</v>
      </c>
      <c r="S7" s="165" t="s">
        <v>49</v>
      </c>
      <c r="T7" s="27" t="s">
        <v>30</v>
      </c>
      <c r="U7" s="41">
        <v>67</v>
      </c>
      <c r="V7" s="55">
        <v>29</v>
      </c>
      <c r="W7" s="43">
        <f aca="true" t="shared" si="0" ref="W7:W22">U7-V7</f>
        <v>38</v>
      </c>
    </row>
    <row r="8" spans="2:24" ht="16.5" customHeight="1" thickBot="1" thickTop="1">
      <c r="B8" s="18" t="s">
        <v>28</v>
      </c>
      <c r="C8" s="38" t="s">
        <v>61</v>
      </c>
      <c r="D8" s="35">
        <v>1</v>
      </c>
      <c r="E8" s="35">
        <v>0</v>
      </c>
      <c r="F8" s="35">
        <v>0</v>
      </c>
      <c r="G8" s="35">
        <v>1</v>
      </c>
      <c r="H8" s="35">
        <v>2</v>
      </c>
      <c r="I8" s="35">
        <v>0</v>
      </c>
      <c r="J8" s="35">
        <v>0</v>
      </c>
      <c r="K8" s="35">
        <v>2</v>
      </c>
      <c r="L8" s="35">
        <v>5</v>
      </c>
      <c r="M8" s="35">
        <f>U11</f>
        <v>59</v>
      </c>
      <c r="N8" s="35">
        <f>U12</f>
        <v>75</v>
      </c>
      <c r="O8" s="20">
        <f>(E8*3)+(F8*2)+(G8)+(I8*3)+(J8*2)+(K8)+(L8)</f>
        <v>8</v>
      </c>
      <c r="Q8" s="91"/>
      <c r="R8" s="91"/>
      <c r="S8" s="166"/>
      <c r="T8" s="29" t="s">
        <v>37</v>
      </c>
      <c r="U8" s="30">
        <v>28</v>
      </c>
      <c r="V8" s="56">
        <v>13</v>
      </c>
      <c r="W8" s="31">
        <f t="shared" si="0"/>
        <v>15</v>
      </c>
      <c r="X8" s="25"/>
    </row>
    <row r="9" spans="2:23" ht="16.5" customHeight="1" thickBot="1" thickTop="1">
      <c r="B9" s="18" t="s">
        <v>29</v>
      </c>
      <c r="C9" s="38" t="s">
        <v>43</v>
      </c>
      <c r="D9" s="35">
        <v>1</v>
      </c>
      <c r="E9" s="35">
        <v>1</v>
      </c>
      <c r="F9" s="35">
        <v>0</v>
      </c>
      <c r="G9" s="35">
        <v>0</v>
      </c>
      <c r="H9" s="35">
        <v>2</v>
      </c>
      <c r="I9" s="35">
        <v>2</v>
      </c>
      <c r="J9" s="35">
        <v>0</v>
      </c>
      <c r="K9" s="35">
        <v>0</v>
      </c>
      <c r="L9" s="35">
        <v>5</v>
      </c>
      <c r="M9" s="35">
        <f>U12</f>
        <v>75</v>
      </c>
      <c r="N9" s="35">
        <f>U11</f>
        <v>59</v>
      </c>
      <c r="O9" s="20">
        <f>(E9*3)+(F9*2)+(G9)+(I9*3)+(J9*2)+(K9)+(L9)</f>
        <v>14</v>
      </c>
      <c r="Q9" s="91"/>
      <c r="R9" s="91"/>
      <c r="S9" s="98" t="s">
        <v>50</v>
      </c>
      <c r="T9" s="27" t="s">
        <v>40</v>
      </c>
      <c r="U9" s="32">
        <v>67</v>
      </c>
      <c r="V9" s="57">
        <v>27</v>
      </c>
      <c r="W9" s="33">
        <f t="shared" si="0"/>
        <v>40</v>
      </c>
    </row>
    <row r="10" spans="2:23" ht="16.5" customHeight="1" thickBot="1" thickTop="1">
      <c r="B10" s="18" t="s">
        <v>76</v>
      </c>
      <c r="C10" s="38" t="s">
        <v>79</v>
      </c>
      <c r="D10" s="35">
        <v>2</v>
      </c>
      <c r="E10" s="35">
        <v>0</v>
      </c>
      <c r="F10" s="35">
        <v>0</v>
      </c>
      <c r="G10" s="35">
        <v>2</v>
      </c>
      <c r="H10" s="35">
        <v>4</v>
      </c>
      <c r="I10" s="35">
        <v>0</v>
      </c>
      <c r="J10" s="35">
        <v>0</v>
      </c>
      <c r="K10" s="35">
        <v>4</v>
      </c>
      <c r="L10" s="35">
        <v>5</v>
      </c>
      <c r="M10" s="35">
        <f>U18+U24</f>
        <v>25</v>
      </c>
      <c r="N10" s="35">
        <f>U17+U23</f>
        <v>93</v>
      </c>
      <c r="O10" s="20">
        <f>(E10*3)+(F10*2)+(G10)+(I10*3)+(J10*2)+(K10)+(L10)</f>
        <v>11</v>
      </c>
      <c r="Q10" s="91"/>
      <c r="R10" s="91"/>
      <c r="S10" s="99"/>
      <c r="T10" s="29" t="s">
        <v>31</v>
      </c>
      <c r="U10" s="44">
        <v>86</v>
      </c>
      <c r="V10" s="58">
        <v>43</v>
      </c>
      <c r="W10" s="42">
        <f t="shared" si="0"/>
        <v>43</v>
      </c>
    </row>
    <row r="11" spans="2:23" ht="16.5" customHeight="1" thickBot="1" thickTop="1">
      <c r="B11" s="3"/>
      <c r="C11" s="3"/>
      <c r="D11" s="1"/>
      <c r="E11" s="22"/>
      <c r="F11" s="22"/>
      <c r="G11" s="22"/>
      <c r="H11" s="1"/>
      <c r="I11" s="22"/>
      <c r="J11" s="22"/>
      <c r="K11" s="22"/>
      <c r="L11" s="22"/>
      <c r="M11" s="1"/>
      <c r="N11" s="2"/>
      <c r="O11" s="1"/>
      <c r="Q11" s="91"/>
      <c r="R11" s="91"/>
      <c r="S11" s="98" t="s">
        <v>51</v>
      </c>
      <c r="T11" s="27" t="s">
        <v>28</v>
      </c>
      <c r="U11" s="32">
        <v>59</v>
      </c>
      <c r="V11" s="57">
        <v>32</v>
      </c>
      <c r="W11" s="33">
        <f t="shared" si="0"/>
        <v>27</v>
      </c>
    </row>
    <row r="12" spans="2:23" ht="16.5" customHeight="1" thickBot="1" thickTop="1">
      <c r="B12" s="131" t="s">
        <v>24</v>
      </c>
      <c r="C12" s="133"/>
      <c r="Q12" s="91"/>
      <c r="R12" s="91"/>
      <c r="S12" s="100"/>
      <c r="T12" s="29" t="s">
        <v>29</v>
      </c>
      <c r="U12" s="44">
        <v>75</v>
      </c>
      <c r="V12" s="58">
        <v>44</v>
      </c>
      <c r="W12" s="42">
        <f t="shared" si="0"/>
        <v>31</v>
      </c>
    </row>
    <row r="13" spans="2:23" ht="16.5" customHeight="1" thickBot="1" thickTop="1">
      <c r="B13" s="11" t="s">
        <v>0</v>
      </c>
      <c r="C13" s="11" t="s">
        <v>1</v>
      </c>
      <c r="D13" s="11" t="s">
        <v>2</v>
      </c>
      <c r="E13" s="11" t="s">
        <v>12</v>
      </c>
      <c r="F13" s="11" t="s">
        <v>13</v>
      </c>
      <c r="G13" s="11" t="s">
        <v>14</v>
      </c>
      <c r="H13" s="11" t="s">
        <v>7</v>
      </c>
      <c r="I13" s="11" t="s">
        <v>6</v>
      </c>
      <c r="J13" s="11" t="s">
        <v>8</v>
      </c>
      <c r="K13" s="11" t="s">
        <v>9</v>
      </c>
      <c r="L13" s="12" t="s">
        <v>4</v>
      </c>
      <c r="M13" s="12" t="s">
        <v>3</v>
      </c>
      <c r="N13" s="12" t="s">
        <v>19</v>
      </c>
      <c r="O13" s="13" t="s">
        <v>5</v>
      </c>
      <c r="Q13" s="91"/>
      <c r="R13" s="91"/>
      <c r="S13" s="165" t="s">
        <v>52</v>
      </c>
      <c r="T13" s="27" t="s">
        <v>35</v>
      </c>
      <c r="U13" s="32">
        <v>51</v>
      </c>
      <c r="V13" s="57">
        <v>31</v>
      </c>
      <c r="W13" s="33">
        <f t="shared" si="0"/>
        <v>20</v>
      </c>
    </row>
    <row r="14" spans="2:23" ht="16.5" customHeight="1" thickBot="1" thickTop="1">
      <c r="B14" s="39" t="s">
        <v>40</v>
      </c>
      <c r="C14" s="38" t="s">
        <v>80</v>
      </c>
      <c r="D14" s="37">
        <v>1</v>
      </c>
      <c r="E14" s="35">
        <v>0</v>
      </c>
      <c r="F14" s="35">
        <v>0</v>
      </c>
      <c r="G14" s="35">
        <v>1</v>
      </c>
      <c r="H14" s="35">
        <v>2</v>
      </c>
      <c r="I14" s="35">
        <v>0</v>
      </c>
      <c r="J14" s="35">
        <v>0</v>
      </c>
      <c r="K14" s="35">
        <v>2</v>
      </c>
      <c r="L14" s="35">
        <v>5</v>
      </c>
      <c r="M14" s="35">
        <f>U9</f>
        <v>67</v>
      </c>
      <c r="N14" s="35">
        <f>U10</f>
        <v>86</v>
      </c>
      <c r="O14" s="20">
        <f>(E14*3)+(F14*2)+(G14)+(I14*3)+(J14*2)+(K14)+L14</f>
        <v>8</v>
      </c>
      <c r="Q14" s="92"/>
      <c r="R14" s="92"/>
      <c r="S14" s="166"/>
      <c r="T14" s="29" t="s">
        <v>84</v>
      </c>
      <c r="U14" s="44">
        <v>62</v>
      </c>
      <c r="V14" s="58">
        <v>34</v>
      </c>
      <c r="W14" s="42">
        <f t="shared" si="0"/>
        <v>28</v>
      </c>
    </row>
    <row r="15" spans="2:23" ht="16.5" customHeight="1" thickBot="1" thickTop="1">
      <c r="B15" s="38" t="s">
        <v>31</v>
      </c>
      <c r="C15" s="38" t="s">
        <v>42</v>
      </c>
      <c r="D15" s="37">
        <v>1</v>
      </c>
      <c r="E15" s="35">
        <v>1</v>
      </c>
      <c r="F15" s="35">
        <v>0</v>
      </c>
      <c r="G15" s="35">
        <v>0</v>
      </c>
      <c r="H15" s="35">
        <v>2</v>
      </c>
      <c r="I15" s="35">
        <v>2</v>
      </c>
      <c r="J15" s="35">
        <v>0</v>
      </c>
      <c r="K15" s="35">
        <v>0</v>
      </c>
      <c r="L15" s="35">
        <v>5</v>
      </c>
      <c r="M15" s="35">
        <f>U10</f>
        <v>86</v>
      </c>
      <c r="N15" s="35">
        <f>U9</f>
        <v>67</v>
      </c>
      <c r="O15" s="20">
        <f>(E15*3)+(F15*2)+(G15)+(I15*3)+(J15*2)+(K15)+L15</f>
        <v>14</v>
      </c>
      <c r="Q15" s="124" t="s">
        <v>58</v>
      </c>
      <c r="R15" s="124" t="s">
        <v>48</v>
      </c>
      <c r="S15" s="165" t="s">
        <v>49</v>
      </c>
      <c r="T15" s="27" t="s">
        <v>33</v>
      </c>
      <c r="U15" s="41">
        <v>89</v>
      </c>
      <c r="V15" s="43">
        <v>38</v>
      </c>
      <c r="W15" s="43">
        <f t="shared" si="0"/>
        <v>51</v>
      </c>
    </row>
    <row r="16" spans="2:23" ht="16.5" customHeight="1" thickBot="1" thickTop="1">
      <c r="B16" s="38" t="s">
        <v>32</v>
      </c>
      <c r="C16" s="38" t="s">
        <v>81</v>
      </c>
      <c r="D16" s="37">
        <v>1</v>
      </c>
      <c r="E16" s="35">
        <v>0</v>
      </c>
      <c r="F16" s="35">
        <v>0</v>
      </c>
      <c r="G16" s="35">
        <v>1</v>
      </c>
      <c r="H16" s="35">
        <v>2</v>
      </c>
      <c r="I16" s="35">
        <v>1</v>
      </c>
      <c r="J16" s="35">
        <v>0</v>
      </c>
      <c r="K16" s="35">
        <v>1</v>
      </c>
      <c r="L16" s="35">
        <v>5</v>
      </c>
      <c r="M16" s="35">
        <f>U19</f>
        <v>48</v>
      </c>
      <c r="N16" s="35">
        <f>U20</f>
        <v>56</v>
      </c>
      <c r="O16" s="20">
        <f>(E16*3)+(F16*2)+(G16)+(I16*3)+(J16*2)+(K16)+L16</f>
        <v>10</v>
      </c>
      <c r="Q16" s="91"/>
      <c r="R16" s="91"/>
      <c r="S16" s="166"/>
      <c r="T16" s="29" t="s">
        <v>83</v>
      </c>
      <c r="U16" s="30">
        <v>47</v>
      </c>
      <c r="V16" s="31">
        <v>24</v>
      </c>
      <c r="W16" s="31">
        <f t="shared" si="0"/>
        <v>23</v>
      </c>
    </row>
    <row r="17" spans="2:23" ht="16.5" customHeight="1" thickBot="1" thickTop="1">
      <c r="B17" s="38" t="s">
        <v>39</v>
      </c>
      <c r="C17" s="38" t="s">
        <v>82</v>
      </c>
      <c r="D17" s="37">
        <v>1</v>
      </c>
      <c r="E17" s="35">
        <v>1</v>
      </c>
      <c r="F17" s="35">
        <v>0</v>
      </c>
      <c r="G17" s="35">
        <v>0</v>
      </c>
      <c r="H17" s="35">
        <v>2</v>
      </c>
      <c r="I17" s="35">
        <v>1</v>
      </c>
      <c r="J17" s="35">
        <v>0</v>
      </c>
      <c r="K17" s="35">
        <v>1</v>
      </c>
      <c r="L17" s="35">
        <v>5</v>
      </c>
      <c r="M17" s="35">
        <f>U20</f>
        <v>56</v>
      </c>
      <c r="N17" s="35">
        <f>U19</f>
        <v>48</v>
      </c>
      <c r="O17" s="20">
        <f>(E17*3)+(F17*2)+(G17)+(I17*3)+(J17*2)+(K17)+L17</f>
        <v>12</v>
      </c>
      <c r="Q17" s="91"/>
      <c r="R17" s="91"/>
      <c r="S17" s="98" t="s">
        <v>50</v>
      </c>
      <c r="T17" s="27" t="s">
        <v>26</v>
      </c>
      <c r="U17" s="52">
        <v>20</v>
      </c>
      <c r="V17" s="43">
        <v>0</v>
      </c>
      <c r="W17" s="43">
        <f t="shared" si="0"/>
        <v>20</v>
      </c>
    </row>
    <row r="18" spans="17:23" ht="16.5" customHeight="1" thickBot="1" thickTop="1">
      <c r="Q18" s="91"/>
      <c r="R18" s="91"/>
      <c r="S18" s="100"/>
      <c r="T18" s="29" t="s">
        <v>76</v>
      </c>
      <c r="U18" s="30">
        <v>0</v>
      </c>
      <c r="V18" s="31">
        <v>0</v>
      </c>
      <c r="W18" s="31">
        <f t="shared" si="0"/>
        <v>0</v>
      </c>
    </row>
    <row r="19" spans="2:23" ht="16.5" customHeight="1" thickBot="1" thickTop="1">
      <c r="B19" s="170" t="s">
        <v>59</v>
      </c>
      <c r="C19" s="171"/>
      <c r="Q19" s="91"/>
      <c r="R19" s="91"/>
      <c r="S19" s="165" t="s">
        <v>51</v>
      </c>
      <c r="T19" s="27" t="s">
        <v>32</v>
      </c>
      <c r="U19" s="32">
        <v>48</v>
      </c>
      <c r="V19" s="33">
        <v>20</v>
      </c>
      <c r="W19" s="43">
        <f t="shared" si="0"/>
        <v>28</v>
      </c>
    </row>
    <row r="20" spans="2:23" ht="16.5" customHeight="1" thickBot="1" thickTop="1">
      <c r="B20" s="11" t="s">
        <v>0</v>
      </c>
      <c r="C20" s="11" t="s">
        <v>1</v>
      </c>
      <c r="D20" s="11" t="s">
        <v>2</v>
      </c>
      <c r="E20" s="11" t="s">
        <v>12</v>
      </c>
      <c r="F20" s="11" t="s">
        <v>13</v>
      </c>
      <c r="G20" s="11" t="s">
        <v>14</v>
      </c>
      <c r="H20" s="11" t="s">
        <v>7</v>
      </c>
      <c r="I20" s="11" t="s">
        <v>6</v>
      </c>
      <c r="J20" s="11" t="s">
        <v>8</v>
      </c>
      <c r="K20" s="11" t="s">
        <v>9</v>
      </c>
      <c r="L20" s="12" t="s">
        <v>4</v>
      </c>
      <c r="M20" s="12" t="s">
        <v>3</v>
      </c>
      <c r="N20" s="12" t="s">
        <v>19</v>
      </c>
      <c r="O20" s="13" t="s">
        <v>5</v>
      </c>
      <c r="Q20" s="91"/>
      <c r="R20" s="91"/>
      <c r="S20" s="166"/>
      <c r="T20" s="29" t="s">
        <v>39</v>
      </c>
      <c r="U20" s="44">
        <v>56</v>
      </c>
      <c r="V20" s="42">
        <v>30</v>
      </c>
      <c r="W20" s="31">
        <f t="shared" si="0"/>
        <v>26</v>
      </c>
    </row>
    <row r="21" spans="2:23" ht="16.5" customHeight="1" thickBot="1" thickTop="1">
      <c r="B21" s="36" t="s">
        <v>33</v>
      </c>
      <c r="C21" s="38" t="s">
        <v>91</v>
      </c>
      <c r="D21" s="37">
        <v>1</v>
      </c>
      <c r="E21" s="35">
        <v>1</v>
      </c>
      <c r="F21" s="35">
        <v>0</v>
      </c>
      <c r="G21" s="35">
        <v>0</v>
      </c>
      <c r="H21" s="35">
        <v>2</v>
      </c>
      <c r="I21" s="35">
        <v>2</v>
      </c>
      <c r="J21" s="35">
        <v>0</v>
      </c>
      <c r="K21" s="35">
        <v>0</v>
      </c>
      <c r="L21" s="35">
        <v>5</v>
      </c>
      <c r="M21" s="35">
        <f>U15</f>
        <v>89</v>
      </c>
      <c r="N21" s="35">
        <f>U16</f>
        <v>47</v>
      </c>
      <c r="O21" s="20">
        <f aca="true" t="shared" si="1" ref="O21:O27">(E21*3)+(F21*2)+(G21)+(I21*3)+(J21*2)+(K21)+L21</f>
        <v>14</v>
      </c>
      <c r="Q21" s="91"/>
      <c r="R21" s="91"/>
      <c r="S21" s="165" t="s">
        <v>52</v>
      </c>
      <c r="T21" s="27" t="s">
        <v>41</v>
      </c>
      <c r="U21" s="41">
        <v>93</v>
      </c>
      <c r="V21" s="43">
        <v>45</v>
      </c>
      <c r="W21" s="43">
        <f t="shared" si="0"/>
        <v>48</v>
      </c>
    </row>
    <row r="22" spans="2:23" ht="16.5" customHeight="1" thickBot="1" thickTop="1">
      <c r="B22" s="36" t="s">
        <v>35</v>
      </c>
      <c r="C22" s="38" t="s">
        <v>92</v>
      </c>
      <c r="D22" s="37">
        <v>1</v>
      </c>
      <c r="E22" s="35">
        <v>0</v>
      </c>
      <c r="F22" s="35">
        <v>0</v>
      </c>
      <c r="G22" s="35">
        <v>1</v>
      </c>
      <c r="H22" s="35">
        <v>2</v>
      </c>
      <c r="I22" s="35">
        <v>0</v>
      </c>
      <c r="J22" s="35">
        <v>0</v>
      </c>
      <c r="K22" s="35">
        <v>2</v>
      </c>
      <c r="L22" s="35">
        <v>4</v>
      </c>
      <c r="M22" s="35">
        <f>U13</f>
        <v>51</v>
      </c>
      <c r="N22" s="35">
        <f>U14</f>
        <v>62</v>
      </c>
      <c r="O22" s="20">
        <f t="shared" si="1"/>
        <v>7</v>
      </c>
      <c r="Q22" s="92"/>
      <c r="R22" s="92"/>
      <c r="S22" s="166"/>
      <c r="T22" s="29" t="s">
        <v>38</v>
      </c>
      <c r="U22" s="30">
        <v>46</v>
      </c>
      <c r="V22" s="31">
        <v>32</v>
      </c>
      <c r="W22" s="31">
        <f t="shared" si="0"/>
        <v>14</v>
      </c>
    </row>
    <row r="23" spans="2:23" ht="16.5" customHeight="1" thickBot="1" thickTop="1">
      <c r="B23" s="36" t="s">
        <v>30</v>
      </c>
      <c r="C23" s="38" t="s">
        <v>88</v>
      </c>
      <c r="D23" s="37">
        <v>1</v>
      </c>
      <c r="E23" s="35">
        <v>1</v>
      </c>
      <c r="F23" s="35">
        <v>0</v>
      </c>
      <c r="G23" s="35">
        <v>0</v>
      </c>
      <c r="H23" s="35">
        <v>2</v>
      </c>
      <c r="I23" s="35">
        <v>2</v>
      </c>
      <c r="J23" s="35">
        <v>0</v>
      </c>
      <c r="K23" s="35">
        <v>0</v>
      </c>
      <c r="L23" s="35">
        <v>5</v>
      </c>
      <c r="M23" s="35">
        <f>U7</f>
        <v>67</v>
      </c>
      <c r="N23" s="35">
        <f>U8</f>
        <v>28</v>
      </c>
      <c r="O23" s="20">
        <f t="shared" si="1"/>
        <v>14</v>
      </c>
      <c r="Q23" s="105" t="s">
        <v>85</v>
      </c>
      <c r="R23" s="105" t="s">
        <v>48</v>
      </c>
      <c r="S23" s="165" t="s">
        <v>49</v>
      </c>
      <c r="T23" s="27" t="s">
        <v>27</v>
      </c>
      <c r="U23" s="41">
        <v>73</v>
      </c>
      <c r="V23" s="43">
        <v>40</v>
      </c>
      <c r="W23" s="43">
        <f>U23-V23</f>
        <v>33</v>
      </c>
    </row>
    <row r="24" spans="2:23" ht="16.5" customHeight="1" thickBot="1" thickTop="1">
      <c r="B24" s="36" t="s">
        <v>41</v>
      </c>
      <c r="C24" s="38" t="s">
        <v>89</v>
      </c>
      <c r="D24" s="37">
        <v>1</v>
      </c>
      <c r="E24" s="35">
        <v>1</v>
      </c>
      <c r="F24" s="35">
        <v>0</v>
      </c>
      <c r="G24" s="35">
        <v>0</v>
      </c>
      <c r="H24" s="35">
        <v>2</v>
      </c>
      <c r="I24" s="35">
        <v>2</v>
      </c>
      <c r="J24" s="35">
        <v>0</v>
      </c>
      <c r="K24" s="35">
        <v>0</v>
      </c>
      <c r="L24" s="35">
        <v>5</v>
      </c>
      <c r="M24" s="35">
        <f>U21</f>
        <v>93</v>
      </c>
      <c r="N24" s="35">
        <f>U22</f>
        <v>46</v>
      </c>
      <c r="O24" s="20">
        <f t="shared" si="1"/>
        <v>14</v>
      </c>
      <c r="Q24" s="106"/>
      <c r="R24" s="106"/>
      <c r="S24" s="166"/>
      <c r="T24" s="29" t="s">
        <v>76</v>
      </c>
      <c r="U24" s="30">
        <v>25</v>
      </c>
      <c r="V24" s="31">
        <v>14</v>
      </c>
      <c r="W24" s="31">
        <f>U24-V24</f>
        <v>11</v>
      </c>
    </row>
    <row r="25" spans="2:23" ht="16.5" customHeight="1" thickBot="1" thickTop="1">
      <c r="B25" s="36" t="s">
        <v>37</v>
      </c>
      <c r="C25" s="38" t="s">
        <v>99</v>
      </c>
      <c r="D25" s="37">
        <v>1</v>
      </c>
      <c r="E25" s="35">
        <v>0</v>
      </c>
      <c r="F25" s="35">
        <v>0</v>
      </c>
      <c r="G25" s="35">
        <v>1</v>
      </c>
      <c r="H25" s="35">
        <v>2</v>
      </c>
      <c r="I25" s="35">
        <v>0</v>
      </c>
      <c r="J25" s="35">
        <v>0</v>
      </c>
      <c r="K25" s="35">
        <v>2</v>
      </c>
      <c r="L25" s="35">
        <v>5</v>
      </c>
      <c r="M25" s="35">
        <f>U8</f>
        <v>28</v>
      </c>
      <c r="N25" s="35">
        <f>U7</f>
        <v>67</v>
      </c>
      <c r="O25" s="20">
        <f t="shared" si="1"/>
        <v>8</v>
      </c>
      <c r="Q25" s="106"/>
      <c r="R25" s="106"/>
      <c r="S25" s="98" t="s">
        <v>50</v>
      </c>
      <c r="T25" s="27" t="s">
        <v>34</v>
      </c>
      <c r="U25" s="32">
        <v>24</v>
      </c>
      <c r="V25" s="33">
        <v>7</v>
      </c>
      <c r="W25" s="43">
        <f>U25-V25</f>
        <v>17</v>
      </c>
    </row>
    <row r="26" spans="2:23" ht="16.5" customHeight="1" thickBot="1" thickTop="1">
      <c r="B26" s="36" t="s">
        <v>38</v>
      </c>
      <c r="C26" s="38" t="s">
        <v>93</v>
      </c>
      <c r="D26" s="37">
        <v>1</v>
      </c>
      <c r="E26" s="35">
        <v>0</v>
      </c>
      <c r="F26" s="35">
        <v>0</v>
      </c>
      <c r="G26" s="35">
        <v>1</v>
      </c>
      <c r="H26" s="35">
        <v>2</v>
      </c>
      <c r="I26" s="35">
        <v>0</v>
      </c>
      <c r="J26" s="35">
        <v>0</v>
      </c>
      <c r="K26" s="35">
        <v>2</v>
      </c>
      <c r="L26" s="35">
        <v>5</v>
      </c>
      <c r="M26" s="35">
        <f>U22</f>
        <v>46</v>
      </c>
      <c r="N26" s="35">
        <f>U21</f>
        <v>93</v>
      </c>
      <c r="O26" s="20">
        <f t="shared" si="1"/>
        <v>8</v>
      </c>
      <c r="Q26" s="106"/>
      <c r="R26" s="106"/>
      <c r="S26" s="100"/>
      <c r="T26" s="29" t="s">
        <v>36</v>
      </c>
      <c r="U26" s="44">
        <v>32</v>
      </c>
      <c r="V26" s="42">
        <v>16</v>
      </c>
      <c r="W26" s="31">
        <f>U26-V26</f>
        <v>16</v>
      </c>
    </row>
    <row r="27" spans="2:18" ht="16.5" customHeight="1" thickBot="1" thickTop="1">
      <c r="B27" s="36" t="s">
        <v>84</v>
      </c>
      <c r="C27" s="38" t="s">
        <v>90</v>
      </c>
      <c r="D27" s="37">
        <v>1</v>
      </c>
      <c r="E27" s="35">
        <v>1</v>
      </c>
      <c r="F27" s="35">
        <v>0</v>
      </c>
      <c r="G27" s="35">
        <v>0</v>
      </c>
      <c r="H27" s="35">
        <v>2</v>
      </c>
      <c r="I27" s="35">
        <v>2</v>
      </c>
      <c r="J27" s="35">
        <v>0</v>
      </c>
      <c r="K27" s="35">
        <v>0</v>
      </c>
      <c r="L27" s="35">
        <v>5</v>
      </c>
      <c r="M27" s="35">
        <f>U14</f>
        <v>62</v>
      </c>
      <c r="N27" s="35">
        <f>U13</f>
        <v>51</v>
      </c>
      <c r="O27" s="20">
        <f t="shared" si="1"/>
        <v>14</v>
      </c>
      <c r="Q27" s="53"/>
      <c r="R27" s="53"/>
    </row>
    <row r="28" ht="16.5" customHeight="1" thickBot="1" thickTop="1"/>
    <row r="29" spans="2:3" ht="16.5" customHeight="1" thickBot="1" thickTop="1">
      <c r="B29" s="168" t="s">
        <v>60</v>
      </c>
      <c r="C29" s="169"/>
    </row>
    <row r="30" spans="2:15" ht="16.5" customHeight="1" thickBot="1" thickTop="1">
      <c r="B30" s="11" t="s">
        <v>0</v>
      </c>
      <c r="C30" s="11" t="s">
        <v>1</v>
      </c>
      <c r="D30" s="11" t="s">
        <v>2</v>
      </c>
      <c r="E30" s="11" t="s">
        <v>12</v>
      </c>
      <c r="F30" s="11" t="s">
        <v>13</v>
      </c>
      <c r="G30" s="11" t="s">
        <v>14</v>
      </c>
      <c r="H30" s="11" t="s">
        <v>7</v>
      </c>
      <c r="I30" s="11" t="s">
        <v>6</v>
      </c>
      <c r="J30" s="11" t="s">
        <v>8</v>
      </c>
      <c r="K30" s="11" t="s">
        <v>9</v>
      </c>
      <c r="L30" s="12" t="s">
        <v>4</v>
      </c>
      <c r="M30" s="12" t="s">
        <v>3</v>
      </c>
      <c r="N30" s="12" t="s">
        <v>19</v>
      </c>
      <c r="O30" s="13" t="s">
        <v>5</v>
      </c>
    </row>
    <row r="31" spans="2:15" ht="16.5" customHeight="1" thickBot="1" thickTop="1">
      <c r="B31" s="36" t="s">
        <v>34</v>
      </c>
      <c r="C31" s="38" t="s">
        <v>94</v>
      </c>
      <c r="D31" s="37">
        <v>1</v>
      </c>
      <c r="E31" s="35">
        <v>0</v>
      </c>
      <c r="F31" s="35">
        <v>0</v>
      </c>
      <c r="G31" s="35">
        <v>1</v>
      </c>
      <c r="H31" s="35">
        <v>2</v>
      </c>
      <c r="I31" s="35">
        <v>1</v>
      </c>
      <c r="J31" s="35">
        <v>0</v>
      </c>
      <c r="K31" s="35">
        <v>1</v>
      </c>
      <c r="L31" s="35">
        <v>4</v>
      </c>
      <c r="M31" s="35">
        <f>U25</f>
        <v>24</v>
      </c>
      <c r="N31" s="35">
        <f>U26</f>
        <v>32</v>
      </c>
      <c r="O31" s="20">
        <f>(E31*3)+(F31*2)+(G31)+(I31*3)+(J31*2)+(K31)+L31</f>
        <v>9</v>
      </c>
    </row>
    <row r="32" spans="2:15" ht="16.5" customHeight="1" thickBot="1" thickTop="1">
      <c r="B32" s="36" t="s">
        <v>36</v>
      </c>
      <c r="C32" s="38" t="s">
        <v>95</v>
      </c>
      <c r="D32" s="37">
        <v>1</v>
      </c>
      <c r="E32" s="35">
        <v>1</v>
      </c>
      <c r="F32" s="35">
        <v>0</v>
      </c>
      <c r="G32" s="35">
        <v>0</v>
      </c>
      <c r="H32" s="35">
        <v>2</v>
      </c>
      <c r="I32" s="35">
        <v>1</v>
      </c>
      <c r="J32" s="35">
        <v>0</v>
      </c>
      <c r="K32" s="35">
        <v>1</v>
      </c>
      <c r="L32" s="35">
        <v>5</v>
      </c>
      <c r="M32" s="35">
        <f>U26</f>
        <v>32</v>
      </c>
      <c r="N32" s="35">
        <f>U25</f>
        <v>24</v>
      </c>
      <c r="O32" s="20">
        <f>(E32*3)+(F32*2)+(G32)+(I32*3)+(J32*2)+(K32)+L32</f>
        <v>12</v>
      </c>
    </row>
    <row r="33" spans="2:15" ht="16.5" customHeight="1" thickBot="1" thickTop="1">
      <c r="B33" s="36" t="s">
        <v>83</v>
      </c>
      <c r="C33" s="38" t="s">
        <v>96</v>
      </c>
      <c r="D33" s="37">
        <v>1</v>
      </c>
      <c r="E33" s="35">
        <v>0</v>
      </c>
      <c r="F33" s="35">
        <v>0</v>
      </c>
      <c r="G33" s="35">
        <v>1</v>
      </c>
      <c r="H33" s="35">
        <v>2</v>
      </c>
      <c r="I33" s="35">
        <v>0</v>
      </c>
      <c r="J33" s="35">
        <v>0</v>
      </c>
      <c r="K33" s="35">
        <v>2</v>
      </c>
      <c r="L33" s="35">
        <v>5</v>
      </c>
      <c r="M33" s="35">
        <f>U16</f>
        <v>47</v>
      </c>
      <c r="N33" s="35">
        <f>U15</f>
        <v>89</v>
      </c>
      <c r="O33" s="20">
        <f>(E33*3)+(F33*2)+(G33)+(I33*3)+(J33*2)+(K33)+L33</f>
        <v>8</v>
      </c>
    </row>
    <row r="34" ht="16.5" customHeight="1" thickTop="1"/>
  </sheetData>
  <sheetProtection/>
  <mergeCells count="22">
    <mergeCell ref="S25:S26"/>
    <mergeCell ref="S21:S22"/>
    <mergeCell ref="S11:S12"/>
    <mergeCell ref="S13:S14"/>
    <mergeCell ref="S19:S20"/>
    <mergeCell ref="S23:S24"/>
    <mergeCell ref="B12:C12"/>
    <mergeCell ref="B19:C19"/>
    <mergeCell ref="S15:S16"/>
    <mergeCell ref="S17:S18"/>
    <mergeCell ref="S7:S8"/>
    <mergeCell ref="S9:S10"/>
    <mergeCell ref="B2:W2"/>
    <mergeCell ref="B4:C4"/>
    <mergeCell ref="Q5:W5"/>
    <mergeCell ref="Q7:Q14"/>
    <mergeCell ref="R7:R14"/>
    <mergeCell ref="B29:C29"/>
    <mergeCell ref="Q23:Q26"/>
    <mergeCell ref="R23:R26"/>
    <mergeCell ref="Q15:Q22"/>
    <mergeCell ref="R15:R2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33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40.28125" style="0" bestFit="1" customWidth="1"/>
    <col min="4" max="15" width="4.8515625" style="0" customWidth="1"/>
  </cols>
  <sheetData>
    <row r="1" ht="16.5" customHeight="1" thickBot="1"/>
    <row r="2" spans="2:23" ht="16.5" customHeight="1" thickBot="1" thickTop="1">
      <c r="B2" s="173" t="s">
        <v>105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5"/>
    </row>
    <row r="3" ht="16.5" customHeight="1" thickBot="1" thickTop="1"/>
    <row r="4" spans="2:3" ht="16.5" customHeight="1" thickBot="1" thickTop="1">
      <c r="B4" s="128" t="s">
        <v>20</v>
      </c>
      <c r="C4" s="130"/>
    </row>
    <row r="5" spans="2:23" ht="16.5" customHeight="1" thickBot="1" thickTop="1">
      <c r="B5" s="11" t="s">
        <v>0</v>
      </c>
      <c r="C5" s="11" t="s">
        <v>1</v>
      </c>
      <c r="D5" s="11" t="s">
        <v>2</v>
      </c>
      <c r="E5" s="11" t="s">
        <v>12</v>
      </c>
      <c r="F5" s="11" t="s">
        <v>13</v>
      </c>
      <c r="G5" s="11" t="s">
        <v>14</v>
      </c>
      <c r="H5" s="11" t="s">
        <v>7</v>
      </c>
      <c r="I5" s="11" t="s">
        <v>6</v>
      </c>
      <c r="J5" s="11" t="s">
        <v>8</v>
      </c>
      <c r="K5" s="11" t="s">
        <v>9</v>
      </c>
      <c r="L5" s="12" t="s">
        <v>4</v>
      </c>
      <c r="M5" s="12" t="s">
        <v>3</v>
      </c>
      <c r="N5" s="12" t="s">
        <v>19</v>
      </c>
      <c r="O5" s="11" t="s">
        <v>5</v>
      </c>
      <c r="Q5" s="176" t="s">
        <v>44</v>
      </c>
      <c r="R5" s="177"/>
      <c r="S5" s="177"/>
      <c r="T5" s="177"/>
      <c r="U5" s="177"/>
      <c r="V5" s="177"/>
      <c r="W5" s="178"/>
    </row>
    <row r="6" spans="2:23" ht="16.5" customHeight="1" thickBot="1" thickTop="1">
      <c r="B6" s="18" t="s">
        <v>26</v>
      </c>
      <c r="C6" s="38" t="s">
        <v>77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20">
        <f>(E6*3)+(F6*2)+(G6)+(I6*3)+(J6*2)+(K6)+(L6)</f>
        <v>0</v>
      </c>
      <c r="Q6" s="26" t="s">
        <v>45</v>
      </c>
      <c r="R6" s="26" t="s">
        <v>46</v>
      </c>
      <c r="S6" s="26" t="s">
        <v>47</v>
      </c>
      <c r="T6" s="19" t="s">
        <v>56</v>
      </c>
      <c r="U6" s="19" t="s">
        <v>57</v>
      </c>
      <c r="V6" s="19" t="s">
        <v>53</v>
      </c>
      <c r="W6" s="19" t="s">
        <v>54</v>
      </c>
    </row>
    <row r="7" spans="2:23" ht="16.5" customHeight="1" thickBot="1" thickTop="1">
      <c r="B7" s="18" t="s">
        <v>27</v>
      </c>
      <c r="C7" s="38" t="s">
        <v>78</v>
      </c>
      <c r="D7" s="35">
        <v>1</v>
      </c>
      <c r="E7" s="35">
        <v>0</v>
      </c>
      <c r="F7" s="35">
        <v>0</v>
      </c>
      <c r="G7" s="35">
        <v>1</v>
      </c>
      <c r="H7" s="35">
        <v>2</v>
      </c>
      <c r="I7" s="35">
        <v>0</v>
      </c>
      <c r="J7" s="35">
        <v>0</v>
      </c>
      <c r="K7" s="35">
        <v>2</v>
      </c>
      <c r="L7" s="35">
        <v>5</v>
      </c>
      <c r="M7" s="35">
        <f>U9</f>
        <v>45</v>
      </c>
      <c r="N7" s="35">
        <f>U10</f>
        <v>90</v>
      </c>
      <c r="O7" s="20">
        <f>(E7*3)+(F7*2)+(G7)+(I7*3)+(J7*2)+(K7)+(L7)</f>
        <v>8</v>
      </c>
      <c r="Q7" s="90" t="s">
        <v>55</v>
      </c>
      <c r="R7" s="90" t="s">
        <v>48</v>
      </c>
      <c r="S7" s="165" t="s">
        <v>49</v>
      </c>
      <c r="T7" s="27" t="s">
        <v>36</v>
      </c>
      <c r="U7" s="41">
        <v>62</v>
      </c>
      <c r="V7" s="55">
        <v>32</v>
      </c>
      <c r="W7" s="43">
        <f aca="true" t="shared" si="0" ref="W7:W20">U7-V7</f>
        <v>30</v>
      </c>
    </row>
    <row r="8" spans="2:24" ht="16.5" customHeight="1" thickBot="1" thickTop="1">
      <c r="B8" s="18" t="s">
        <v>28</v>
      </c>
      <c r="C8" s="38" t="s">
        <v>61</v>
      </c>
      <c r="D8" s="35">
        <v>1</v>
      </c>
      <c r="E8" s="35">
        <v>1</v>
      </c>
      <c r="F8" s="35">
        <v>0</v>
      </c>
      <c r="G8" s="35">
        <v>0</v>
      </c>
      <c r="H8" s="35">
        <v>2</v>
      </c>
      <c r="I8" s="35">
        <v>2</v>
      </c>
      <c r="J8" s="35">
        <v>0</v>
      </c>
      <c r="K8" s="35">
        <v>0</v>
      </c>
      <c r="L8" s="35">
        <v>5</v>
      </c>
      <c r="M8" s="35">
        <f>U17</f>
        <v>89</v>
      </c>
      <c r="N8" s="35">
        <f>U18</f>
        <v>41</v>
      </c>
      <c r="O8" s="20">
        <f>(E8*3)+(F8*2)+(G8)+(I8*3)+(J8*2)+(K8)+(L8)</f>
        <v>14</v>
      </c>
      <c r="Q8" s="91"/>
      <c r="R8" s="91"/>
      <c r="S8" s="166"/>
      <c r="T8" s="29" t="s">
        <v>38</v>
      </c>
      <c r="U8" s="30">
        <v>28</v>
      </c>
      <c r="V8" s="56">
        <v>10</v>
      </c>
      <c r="W8" s="31">
        <f t="shared" si="0"/>
        <v>18</v>
      </c>
      <c r="X8" s="25"/>
    </row>
    <row r="9" spans="2:23" ht="16.5" customHeight="1" thickBot="1" thickTop="1">
      <c r="B9" s="18" t="s">
        <v>29</v>
      </c>
      <c r="C9" s="38" t="s">
        <v>43</v>
      </c>
      <c r="D9" s="35">
        <v>1</v>
      </c>
      <c r="E9" s="35">
        <v>1</v>
      </c>
      <c r="F9" s="35">
        <v>0</v>
      </c>
      <c r="G9" s="35">
        <v>0</v>
      </c>
      <c r="H9" s="35">
        <v>2</v>
      </c>
      <c r="I9" s="35">
        <v>2</v>
      </c>
      <c r="J9" s="35">
        <v>0</v>
      </c>
      <c r="K9" s="35">
        <v>0</v>
      </c>
      <c r="L9" s="35">
        <v>5</v>
      </c>
      <c r="M9" s="35">
        <f>U10</f>
        <v>90</v>
      </c>
      <c r="N9" s="35">
        <f>U9</f>
        <v>45</v>
      </c>
      <c r="O9" s="20">
        <f>(E9*3)+(F9*2)+(G9)+(I9*3)+(J9*2)+(K9)+(L9)</f>
        <v>14</v>
      </c>
      <c r="Q9" s="91"/>
      <c r="R9" s="91"/>
      <c r="S9" s="98" t="s">
        <v>50</v>
      </c>
      <c r="T9" s="27" t="s">
        <v>27</v>
      </c>
      <c r="U9" s="32">
        <v>45</v>
      </c>
      <c r="V9" s="57">
        <v>29</v>
      </c>
      <c r="W9" s="33">
        <f t="shared" si="0"/>
        <v>16</v>
      </c>
    </row>
    <row r="10" spans="2:23" ht="16.5" customHeight="1" thickBot="1" thickTop="1">
      <c r="B10" s="18" t="s">
        <v>76</v>
      </c>
      <c r="C10" s="38" t="s">
        <v>79</v>
      </c>
      <c r="D10" s="35">
        <v>1</v>
      </c>
      <c r="E10" s="35">
        <v>0</v>
      </c>
      <c r="F10" s="35">
        <v>0</v>
      </c>
      <c r="G10" s="35">
        <v>1</v>
      </c>
      <c r="H10" s="35">
        <v>2</v>
      </c>
      <c r="I10" s="35">
        <v>0</v>
      </c>
      <c r="J10" s="35">
        <v>0</v>
      </c>
      <c r="K10" s="35">
        <v>2</v>
      </c>
      <c r="L10" s="35">
        <v>5</v>
      </c>
      <c r="M10" s="35">
        <f>U18</f>
        <v>41</v>
      </c>
      <c r="N10" s="35">
        <f>U17</f>
        <v>89</v>
      </c>
      <c r="O10" s="20">
        <f>(E10*3)+(F10*2)+(G10)+(I10*3)+(J10*2)+(K10)+(L10)</f>
        <v>8</v>
      </c>
      <c r="Q10" s="91"/>
      <c r="R10" s="91"/>
      <c r="S10" s="99"/>
      <c r="T10" s="29" t="s">
        <v>29</v>
      </c>
      <c r="U10" s="44">
        <v>90</v>
      </c>
      <c r="V10" s="58">
        <v>39</v>
      </c>
      <c r="W10" s="42">
        <f t="shared" si="0"/>
        <v>51</v>
      </c>
    </row>
    <row r="11" spans="2:23" ht="16.5" customHeight="1" thickBot="1" thickTop="1">
      <c r="B11" s="3"/>
      <c r="C11" s="3"/>
      <c r="D11" s="1"/>
      <c r="E11" s="22"/>
      <c r="F11" s="22"/>
      <c r="G11" s="22"/>
      <c r="H11" s="1"/>
      <c r="I11" s="22"/>
      <c r="J11" s="22"/>
      <c r="K11" s="22"/>
      <c r="L11" s="22"/>
      <c r="M11" s="1"/>
      <c r="N11" s="2"/>
      <c r="O11" s="1"/>
      <c r="Q11" s="91"/>
      <c r="R11" s="91"/>
      <c r="S11" s="98" t="s">
        <v>51</v>
      </c>
      <c r="T11" s="27" t="s">
        <v>34</v>
      </c>
      <c r="U11" s="32">
        <v>44</v>
      </c>
      <c r="V11" s="57">
        <v>15</v>
      </c>
      <c r="W11" s="43">
        <f t="shared" si="0"/>
        <v>29</v>
      </c>
    </row>
    <row r="12" spans="2:23" ht="16.5" customHeight="1" thickBot="1" thickTop="1">
      <c r="B12" s="131" t="s">
        <v>24</v>
      </c>
      <c r="C12" s="133"/>
      <c r="Q12" s="92"/>
      <c r="R12" s="92"/>
      <c r="S12" s="100"/>
      <c r="T12" s="29" t="s">
        <v>83</v>
      </c>
      <c r="U12" s="44">
        <v>53</v>
      </c>
      <c r="V12" s="58">
        <v>27</v>
      </c>
      <c r="W12" s="31">
        <f t="shared" si="0"/>
        <v>26</v>
      </c>
    </row>
    <row r="13" spans="2:23" ht="16.5" customHeight="1" thickBot="1" thickTop="1">
      <c r="B13" s="11" t="s">
        <v>0</v>
      </c>
      <c r="C13" s="11" t="s">
        <v>1</v>
      </c>
      <c r="D13" s="11" t="s">
        <v>2</v>
      </c>
      <c r="E13" s="11" t="s">
        <v>12</v>
      </c>
      <c r="F13" s="11" t="s">
        <v>13</v>
      </c>
      <c r="G13" s="11" t="s">
        <v>14</v>
      </c>
      <c r="H13" s="11" t="s">
        <v>7</v>
      </c>
      <c r="I13" s="11" t="s">
        <v>6</v>
      </c>
      <c r="J13" s="11" t="s">
        <v>8</v>
      </c>
      <c r="K13" s="11" t="s">
        <v>9</v>
      </c>
      <c r="L13" s="12" t="s">
        <v>4</v>
      </c>
      <c r="M13" s="12" t="s">
        <v>3</v>
      </c>
      <c r="N13" s="12" t="s">
        <v>19</v>
      </c>
      <c r="O13" s="13" t="s">
        <v>5</v>
      </c>
      <c r="Q13" s="124" t="s">
        <v>58</v>
      </c>
      <c r="R13" s="124" t="s">
        <v>48</v>
      </c>
      <c r="S13" s="165" t="s">
        <v>49</v>
      </c>
      <c r="T13" s="27" t="s">
        <v>31</v>
      </c>
      <c r="U13" s="32">
        <v>62</v>
      </c>
      <c r="V13" s="33">
        <v>28</v>
      </c>
      <c r="W13" s="43">
        <f t="shared" si="0"/>
        <v>34</v>
      </c>
    </row>
    <row r="14" spans="2:23" ht="16.5" customHeight="1" thickBot="1" thickTop="1">
      <c r="B14" s="39" t="s">
        <v>40</v>
      </c>
      <c r="C14" s="38" t="s">
        <v>80</v>
      </c>
      <c r="D14" s="37">
        <v>1</v>
      </c>
      <c r="E14" s="35">
        <v>0</v>
      </c>
      <c r="F14" s="35">
        <v>1</v>
      </c>
      <c r="G14" s="35">
        <v>0</v>
      </c>
      <c r="H14" s="35">
        <v>2</v>
      </c>
      <c r="I14" s="35">
        <v>1</v>
      </c>
      <c r="J14" s="35">
        <v>0</v>
      </c>
      <c r="K14" s="35">
        <v>1</v>
      </c>
      <c r="L14" s="35">
        <v>5</v>
      </c>
      <c r="M14" s="35">
        <f>U21</f>
        <v>81</v>
      </c>
      <c r="N14" s="35">
        <f>U22</f>
        <v>81</v>
      </c>
      <c r="O14" s="20">
        <f>(E14*3)+(F14*2)+(G14)+(I14*3)+(J14*2)+(K14)+L14</f>
        <v>11</v>
      </c>
      <c r="Q14" s="91"/>
      <c r="R14" s="91"/>
      <c r="S14" s="166"/>
      <c r="T14" s="29" t="s">
        <v>39</v>
      </c>
      <c r="U14" s="44">
        <v>66</v>
      </c>
      <c r="V14" s="42">
        <v>33</v>
      </c>
      <c r="W14" s="31">
        <f t="shared" si="0"/>
        <v>33</v>
      </c>
    </row>
    <row r="15" spans="2:23" ht="16.5" customHeight="1" thickBot="1" thickTop="1">
      <c r="B15" s="38" t="s">
        <v>31</v>
      </c>
      <c r="C15" s="38" t="s">
        <v>42</v>
      </c>
      <c r="D15" s="37">
        <v>1</v>
      </c>
      <c r="E15" s="35">
        <v>0</v>
      </c>
      <c r="F15" s="35">
        <v>0</v>
      </c>
      <c r="G15" s="35">
        <v>1</v>
      </c>
      <c r="H15" s="35">
        <v>2</v>
      </c>
      <c r="I15" s="35">
        <v>1</v>
      </c>
      <c r="J15" s="35">
        <v>0</v>
      </c>
      <c r="K15" s="35">
        <v>1</v>
      </c>
      <c r="L15" s="35">
        <v>4</v>
      </c>
      <c r="M15" s="35">
        <f>U13</f>
        <v>62</v>
      </c>
      <c r="N15" s="35">
        <f>U14</f>
        <v>66</v>
      </c>
      <c r="O15" s="20">
        <f>(E15*3)+(F15*2)+(G15)+(I15*3)+(J15*2)+(K15)+L15</f>
        <v>9</v>
      </c>
      <c r="Q15" s="91"/>
      <c r="R15" s="91"/>
      <c r="S15" s="98" t="s">
        <v>50</v>
      </c>
      <c r="T15" s="27" t="s">
        <v>33</v>
      </c>
      <c r="U15" s="32">
        <v>58</v>
      </c>
      <c r="V15" s="33">
        <v>34</v>
      </c>
      <c r="W15" s="33">
        <f t="shared" si="0"/>
        <v>24</v>
      </c>
    </row>
    <row r="16" spans="2:23" ht="16.5" customHeight="1" thickBot="1" thickTop="1">
      <c r="B16" s="38" t="s">
        <v>32</v>
      </c>
      <c r="C16" s="38" t="s">
        <v>81</v>
      </c>
      <c r="D16" s="37">
        <v>1</v>
      </c>
      <c r="E16" s="35">
        <v>0</v>
      </c>
      <c r="F16" s="35">
        <v>1</v>
      </c>
      <c r="G16" s="35">
        <v>0</v>
      </c>
      <c r="H16" s="35">
        <v>2</v>
      </c>
      <c r="I16" s="35">
        <v>1</v>
      </c>
      <c r="J16" s="35">
        <v>0</v>
      </c>
      <c r="K16" s="35">
        <v>1</v>
      </c>
      <c r="L16" s="35">
        <v>5</v>
      </c>
      <c r="M16" s="35">
        <f>U22</f>
        <v>81</v>
      </c>
      <c r="N16" s="35">
        <f>U21</f>
        <v>81</v>
      </c>
      <c r="O16" s="20">
        <f>(E16*3)+(F16*2)+(G16)+(I16*3)+(J16*2)+(K16)+L16</f>
        <v>11</v>
      </c>
      <c r="Q16" s="91"/>
      <c r="R16" s="91"/>
      <c r="S16" s="100"/>
      <c r="T16" s="29" t="s">
        <v>41</v>
      </c>
      <c r="U16" s="44">
        <v>90</v>
      </c>
      <c r="V16" s="42">
        <v>38</v>
      </c>
      <c r="W16" s="42">
        <f t="shared" si="0"/>
        <v>52</v>
      </c>
    </row>
    <row r="17" spans="2:23" ht="16.5" customHeight="1" thickBot="1" thickTop="1">
      <c r="B17" s="38" t="s">
        <v>39</v>
      </c>
      <c r="C17" s="38" t="s">
        <v>82</v>
      </c>
      <c r="D17" s="37">
        <v>1</v>
      </c>
      <c r="E17" s="35">
        <v>1</v>
      </c>
      <c r="F17" s="35">
        <v>0</v>
      </c>
      <c r="G17" s="35">
        <v>0</v>
      </c>
      <c r="H17" s="35">
        <v>2</v>
      </c>
      <c r="I17" s="35">
        <v>1</v>
      </c>
      <c r="J17" s="35">
        <v>0</v>
      </c>
      <c r="K17" s="35">
        <v>1</v>
      </c>
      <c r="L17" s="35">
        <v>5</v>
      </c>
      <c r="M17" s="35">
        <f>U14</f>
        <v>66</v>
      </c>
      <c r="N17" s="35">
        <f>U13</f>
        <v>62</v>
      </c>
      <c r="O17" s="20">
        <f>(E17*3)+(F17*2)+(G17)+(I17*3)+(J17*2)+(K17)+L17</f>
        <v>12</v>
      </c>
      <c r="Q17" s="91"/>
      <c r="R17" s="91"/>
      <c r="S17" s="165" t="s">
        <v>51</v>
      </c>
      <c r="T17" s="27" t="s">
        <v>28</v>
      </c>
      <c r="U17" s="41">
        <v>89</v>
      </c>
      <c r="V17" s="43">
        <v>47</v>
      </c>
      <c r="W17" s="43">
        <f t="shared" si="0"/>
        <v>42</v>
      </c>
    </row>
    <row r="18" spans="17:23" ht="16.5" customHeight="1" thickBot="1" thickTop="1">
      <c r="Q18" s="91"/>
      <c r="R18" s="91"/>
      <c r="S18" s="166"/>
      <c r="T18" s="29" t="s">
        <v>76</v>
      </c>
      <c r="U18" s="30">
        <v>41</v>
      </c>
      <c r="V18" s="31">
        <v>11</v>
      </c>
      <c r="W18" s="31">
        <f t="shared" si="0"/>
        <v>30</v>
      </c>
    </row>
    <row r="19" spans="2:23" ht="16.5" customHeight="1" thickBot="1" thickTop="1">
      <c r="B19" s="170" t="s">
        <v>59</v>
      </c>
      <c r="C19" s="171"/>
      <c r="Q19" s="91"/>
      <c r="R19" s="91"/>
      <c r="S19" s="165" t="s">
        <v>52</v>
      </c>
      <c r="T19" s="27" t="s">
        <v>35</v>
      </c>
      <c r="U19" s="41">
        <v>66</v>
      </c>
      <c r="V19" s="43">
        <v>40</v>
      </c>
      <c r="W19" s="33">
        <f t="shared" si="0"/>
        <v>26</v>
      </c>
    </row>
    <row r="20" spans="2:23" ht="16.5" customHeight="1" thickBot="1" thickTop="1">
      <c r="B20" s="11" t="s">
        <v>0</v>
      </c>
      <c r="C20" s="11" t="s">
        <v>1</v>
      </c>
      <c r="D20" s="11" t="s">
        <v>2</v>
      </c>
      <c r="E20" s="11" t="s">
        <v>12</v>
      </c>
      <c r="F20" s="11" t="s">
        <v>13</v>
      </c>
      <c r="G20" s="11" t="s">
        <v>14</v>
      </c>
      <c r="H20" s="11" t="s">
        <v>7</v>
      </c>
      <c r="I20" s="11" t="s">
        <v>6</v>
      </c>
      <c r="J20" s="11" t="s">
        <v>8</v>
      </c>
      <c r="K20" s="11" t="s">
        <v>9</v>
      </c>
      <c r="L20" s="12" t="s">
        <v>4</v>
      </c>
      <c r="M20" s="12" t="s">
        <v>3</v>
      </c>
      <c r="N20" s="12" t="s">
        <v>19</v>
      </c>
      <c r="O20" s="13" t="s">
        <v>5</v>
      </c>
      <c r="Q20" s="92"/>
      <c r="R20" s="92"/>
      <c r="S20" s="166"/>
      <c r="T20" s="29" t="s">
        <v>37</v>
      </c>
      <c r="U20" s="30">
        <v>56</v>
      </c>
      <c r="V20" s="31">
        <v>28</v>
      </c>
      <c r="W20" s="42">
        <f t="shared" si="0"/>
        <v>28</v>
      </c>
    </row>
    <row r="21" spans="2:23" ht="16.5" customHeight="1" thickBot="1" thickTop="1">
      <c r="B21" s="36" t="s">
        <v>33</v>
      </c>
      <c r="C21" s="38" t="s">
        <v>91</v>
      </c>
      <c r="D21" s="37">
        <v>1</v>
      </c>
      <c r="E21" s="35">
        <v>0</v>
      </c>
      <c r="F21" s="35">
        <v>0</v>
      </c>
      <c r="G21" s="35">
        <v>1</v>
      </c>
      <c r="H21" s="35">
        <v>2</v>
      </c>
      <c r="I21" s="35">
        <v>0</v>
      </c>
      <c r="J21" s="35">
        <v>0</v>
      </c>
      <c r="K21" s="35">
        <v>2</v>
      </c>
      <c r="L21" s="35">
        <v>5</v>
      </c>
      <c r="M21" s="35">
        <f>U15</f>
        <v>58</v>
      </c>
      <c r="N21" s="35">
        <f>U16</f>
        <v>90</v>
      </c>
      <c r="O21" s="20">
        <f aca="true" t="shared" si="1" ref="O21:O27">(E21*3)+(F21*2)+(G21)+(I21*3)+(J21*2)+(K21)+L21</f>
        <v>8</v>
      </c>
      <c r="Q21" s="105" t="s">
        <v>85</v>
      </c>
      <c r="R21" s="105" t="s">
        <v>48</v>
      </c>
      <c r="S21" s="165" t="s">
        <v>49</v>
      </c>
      <c r="T21" s="27" t="s">
        <v>40</v>
      </c>
      <c r="U21" s="41">
        <v>81</v>
      </c>
      <c r="V21" s="43">
        <v>48</v>
      </c>
      <c r="W21" s="33">
        <f>U21-V21</f>
        <v>33</v>
      </c>
    </row>
    <row r="22" spans="2:23" ht="16.5" customHeight="1" thickBot="1" thickTop="1">
      <c r="B22" s="36" t="s">
        <v>35</v>
      </c>
      <c r="C22" s="38" t="s">
        <v>92</v>
      </c>
      <c r="D22" s="37">
        <v>1</v>
      </c>
      <c r="E22" s="35">
        <v>1</v>
      </c>
      <c r="F22" s="35">
        <v>0</v>
      </c>
      <c r="G22" s="35">
        <v>0</v>
      </c>
      <c r="H22" s="35">
        <v>2</v>
      </c>
      <c r="I22" s="35">
        <v>1</v>
      </c>
      <c r="J22" s="35">
        <v>0</v>
      </c>
      <c r="K22" s="35">
        <v>1</v>
      </c>
      <c r="L22" s="35">
        <v>4</v>
      </c>
      <c r="M22" s="35">
        <f>U19</f>
        <v>66</v>
      </c>
      <c r="N22" s="35">
        <f>U20</f>
        <v>56</v>
      </c>
      <c r="O22" s="20">
        <f t="shared" si="1"/>
        <v>11</v>
      </c>
      <c r="Q22" s="106"/>
      <c r="R22" s="106"/>
      <c r="S22" s="166"/>
      <c r="T22" s="29" t="s">
        <v>32</v>
      </c>
      <c r="U22" s="44">
        <v>81</v>
      </c>
      <c r="V22" s="31">
        <v>37</v>
      </c>
      <c r="W22" s="42">
        <f>U22-V22</f>
        <v>44</v>
      </c>
    </row>
    <row r="23" spans="2:23" ht="16.5" customHeight="1" thickBot="1" thickTop="1">
      <c r="B23" s="36" t="s">
        <v>30</v>
      </c>
      <c r="C23" s="38" t="s">
        <v>88</v>
      </c>
      <c r="D23" s="37">
        <v>1</v>
      </c>
      <c r="E23" s="35">
        <v>0</v>
      </c>
      <c r="F23" s="35">
        <v>0</v>
      </c>
      <c r="G23" s="35">
        <v>1</v>
      </c>
      <c r="H23" s="35">
        <v>2</v>
      </c>
      <c r="I23" s="35">
        <v>0</v>
      </c>
      <c r="J23" s="35">
        <v>0</v>
      </c>
      <c r="K23" s="35">
        <v>2</v>
      </c>
      <c r="L23" s="35">
        <v>5</v>
      </c>
      <c r="M23" s="35">
        <f>U23</f>
        <v>53</v>
      </c>
      <c r="N23" s="35">
        <f>U24</f>
        <v>68</v>
      </c>
      <c r="O23" s="20">
        <f t="shared" si="1"/>
        <v>8</v>
      </c>
      <c r="Q23" s="106"/>
      <c r="R23" s="106"/>
      <c r="S23" s="98" t="s">
        <v>50</v>
      </c>
      <c r="T23" s="27" t="s">
        <v>30</v>
      </c>
      <c r="U23" s="32">
        <v>53</v>
      </c>
      <c r="V23" s="33">
        <v>25</v>
      </c>
      <c r="W23" s="33">
        <f>U23-V23</f>
        <v>28</v>
      </c>
    </row>
    <row r="24" spans="2:23" ht="16.5" customHeight="1" thickBot="1" thickTop="1">
      <c r="B24" s="36" t="s">
        <v>41</v>
      </c>
      <c r="C24" s="38" t="s">
        <v>89</v>
      </c>
      <c r="D24" s="37">
        <v>1</v>
      </c>
      <c r="E24" s="35">
        <v>1</v>
      </c>
      <c r="F24" s="35">
        <v>0</v>
      </c>
      <c r="G24" s="35">
        <v>0</v>
      </c>
      <c r="H24" s="35">
        <v>2</v>
      </c>
      <c r="I24" s="35">
        <v>2</v>
      </c>
      <c r="J24" s="35">
        <v>0</v>
      </c>
      <c r="K24" s="35">
        <v>0</v>
      </c>
      <c r="L24" s="35">
        <v>4</v>
      </c>
      <c r="M24" s="35">
        <f>U16</f>
        <v>90</v>
      </c>
      <c r="N24" s="35">
        <f>U15</f>
        <v>58</v>
      </c>
      <c r="O24" s="20">
        <f t="shared" si="1"/>
        <v>13</v>
      </c>
      <c r="Q24" s="106"/>
      <c r="R24" s="106"/>
      <c r="S24" s="100"/>
      <c r="T24" s="29" t="s">
        <v>84</v>
      </c>
      <c r="U24" s="44">
        <v>68</v>
      </c>
      <c r="V24" s="42">
        <v>36</v>
      </c>
      <c r="W24" s="42">
        <f>U24-V24</f>
        <v>32</v>
      </c>
    </row>
    <row r="25" spans="2:18" ht="16.5" customHeight="1" thickBot="1" thickTop="1">
      <c r="B25" s="36" t="s">
        <v>37</v>
      </c>
      <c r="C25" s="38" t="s">
        <v>99</v>
      </c>
      <c r="D25" s="37">
        <v>1</v>
      </c>
      <c r="E25" s="35">
        <v>0</v>
      </c>
      <c r="F25" s="35">
        <v>0</v>
      </c>
      <c r="G25" s="35">
        <v>1</v>
      </c>
      <c r="H25" s="35">
        <v>2</v>
      </c>
      <c r="I25" s="35">
        <v>1</v>
      </c>
      <c r="J25" s="35">
        <v>0</v>
      </c>
      <c r="K25" s="35">
        <v>1</v>
      </c>
      <c r="L25" s="35">
        <v>5</v>
      </c>
      <c r="M25" s="35">
        <f>U20</f>
        <v>56</v>
      </c>
      <c r="N25" s="35">
        <f>U19</f>
        <v>66</v>
      </c>
      <c r="O25" s="20">
        <f t="shared" si="1"/>
        <v>10</v>
      </c>
      <c r="Q25" s="53"/>
      <c r="R25" s="53"/>
    </row>
    <row r="26" spans="2:15" ht="16.5" customHeight="1" thickBot="1" thickTop="1">
      <c r="B26" s="36" t="s">
        <v>38</v>
      </c>
      <c r="C26" s="38" t="s">
        <v>93</v>
      </c>
      <c r="D26" s="37">
        <v>1</v>
      </c>
      <c r="E26" s="35">
        <v>0</v>
      </c>
      <c r="F26" s="35">
        <v>0</v>
      </c>
      <c r="G26" s="35">
        <v>1</v>
      </c>
      <c r="H26" s="35">
        <v>2</v>
      </c>
      <c r="I26" s="35">
        <v>0</v>
      </c>
      <c r="J26" s="35">
        <v>0</v>
      </c>
      <c r="K26" s="35">
        <v>2</v>
      </c>
      <c r="L26" s="35">
        <v>5</v>
      </c>
      <c r="M26" s="35">
        <f>U8</f>
        <v>28</v>
      </c>
      <c r="N26" s="35">
        <f>U7</f>
        <v>62</v>
      </c>
      <c r="O26" s="20">
        <f t="shared" si="1"/>
        <v>8</v>
      </c>
    </row>
    <row r="27" spans="2:15" ht="16.5" customHeight="1" thickBot="1" thickTop="1">
      <c r="B27" s="36" t="s">
        <v>84</v>
      </c>
      <c r="C27" s="38" t="s">
        <v>90</v>
      </c>
      <c r="D27" s="37">
        <v>1</v>
      </c>
      <c r="E27" s="35">
        <v>1</v>
      </c>
      <c r="F27" s="35">
        <v>0</v>
      </c>
      <c r="G27" s="35">
        <v>0</v>
      </c>
      <c r="H27" s="35">
        <v>2</v>
      </c>
      <c r="I27" s="35">
        <v>2</v>
      </c>
      <c r="J27" s="35">
        <v>0</v>
      </c>
      <c r="K27" s="35">
        <v>0</v>
      </c>
      <c r="L27" s="35">
        <v>5</v>
      </c>
      <c r="M27" s="35">
        <f>U24</f>
        <v>68</v>
      </c>
      <c r="N27" s="35">
        <f>U23</f>
        <v>53</v>
      </c>
      <c r="O27" s="20">
        <f t="shared" si="1"/>
        <v>14</v>
      </c>
    </row>
    <row r="28" ht="16.5" customHeight="1" thickBot="1" thickTop="1"/>
    <row r="29" spans="2:3" ht="16.5" customHeight="1" thickBot="1" thickTop="1">
      <c r="B29" s="168" t="s">
        <v>60</v>
      </c>
      <c r="C29" s="169"/>
    </row>
    <row r="30" spans="2:15" ht="16.5" customHeight="1" thickBot="1" thickTop="1">
      <c r="B30" s="11" t="s">
        <v>0</v>
      </c>
      <c r="C30" s="11" t="s">
        <v>1</v>
      </c>
      <c r="D30" s="11" t="s">
        <v>2</v>
      </c>
      <c r="E30" s="11" t="s">
        <v>12</v>
      </c>
      <c r="F30" s="11" t="s">
        <v>13</v>
      </c>
      <c r="G30" s="11" t="s">
        <v>14</v>
      </c>
      <c r="H30" s="11" t="s">
        <v>7</v>
      </c>
      <c r="I30" s="11" t="s">
        <v>6</v>
      </c>
      <c r="J30" s="11" t="s">
        <v>8</v>
      </c>
      <c r="K30" s="11" t="s">
        <v>9</v>
      </c>
      <c r="L30" s="12" t="s">
        <v>4</v>
      </c>
      <c r="M30" s="12" t="s">
        <v>3</v>
      </c>
      <c r="N30" s="12" t="s">
        <v>19</v>
      </c>
      <c r="O30" s="13" t="s">
        <v>5</v>
      </c>
    </row>
    <row r="31" spans="2:15" ht="16.5" customHeight="1" thickBot="1" thickTop="1">
      <c r="B31" s="36" t="s">
        <v>34</v>
      </c>
      <c r="C31" s="38" t="s">
        <v>94</v>
      </c>
      <c r="D31" s="37">
        <v>1</v>
      </c>
      <c r="E31" s="35">
        <v>0</v>
      </c>
      <c r="F31" s="35">
        <v>0</v>
      </c>
      <c r="G31" s="35">
        <v>1</v>
      </c>
      <c r="H31" s="35">
        <v>2</v>
      </c>
      <c r="I31" s="35">
        <v>1</v>
      </c>
      <c r="J31" s="35">
        <v>0</v>
      </c>
      <c r="K31" s="35">
        <v>1</v>
      </c>
      <c r="L31" s="35">
        <v>5</v>
      </c>
      <c r="M31" s="35">
        <f>U11</f>
        <v>44</v>
      </c>
      <c r="N31" s="35">
        <f>U12</f>
        <v>53</v>
      </c>
      <c r="O31" s="20">
        <f>(E31*3)+(F31*2)+(G31)+(I31*3)+(J31*2)+(K31)+L31</f>
        <v>10</v>
      </c>
    </row>
    <row r="32" spans="2:15" ht="16.5" customHeight="1" thickBot="1" thickTop="1">
      <c r="B32" s="36" t="s">
        <v>36</v>
      </c>
      <c r="C32" s="38" t="s">
        <v>95</v>
      </c>
      <c r="D32" s="37">
        <v>1</v>
      </c>
      <c r="E32" s="35">
        <v>1</v>
      </c>
      <c r="F32" s="35">
        <v>0</v>
      </c>
      <c r="G32" s="35">
        <v>0</v>
      </c>
      <c r="H32" s="35">
        <v>2</v>
      </c>
      <c r="I32" s="35">
        <v>2</v>
      </c>
      <c r="J32" s="35">
        <v>0</v>
      </c>
      <c r="K32" s="35">
        <v>0</v>
      </c>
      <c r="L32" s="35">
        <v>5</v>
      </c>
      <c r="M32" s="35">
        <f>U7</f>
        <v>62</v>
      </c>
      <c r="N32" s="35">
        <f>U8</f>
        <v>28</v>
      </c>
      <c r="O32" s="20">
        <f>(E32*3)+(F32*2)+(G32)+(I32*3)+(J32*2)+(K32)+L32</f>
        <v>14</v>
      </c>
    </row>
    <row r="33" spans="2:15" ht="16.5" customHeight="1" thickBot="1" thickTop="1">
      <c r="B33" s="36" t="s">
        <v>83</v>
      </c>
      <c r="C33" s="38" t="s">
        <v>96</v>
      </c>
      <c r="D33" s="37">
        <v>1</v>
      </c>
      <c r="E33" s="35">
        <v>1</v>
      </c>
      <c r="F33" s="35">
        <v>0</v>
      </c>
      <c r="G33" s="35">
        <v>0</v>
      </c>
      <c r="H33" s="35">
        <v>2</v>
      </c>
      <c r="I33" s="35">
        <v>1</v>
      </c>
      <c r="J33" s="35">
        <v>0</v>
      </c>
      <c r="K33" s="35">
        <v>1</v>
      </c>
      <c r="L33" s="35">
        <v>5</v>
      </c>
      <c r="M33" s="35">
        <f>U12</f>
        <v>53</v>
      </c>
      <c r="N33" s="35">
        <f>U11</f>
        <v>44</v>
      </c>
      <c r="O33" s="20">
        <f>(E33*3)+(F33*2)+(G33)+(I33*3)+(J33*2)+(K33)+L33</f>
        <v>12</v>
      </c>
    </row>
    <row r="34" ht="16.5" customHeight="1" thickTop="1"/>
  </sheetData>
  <sheetProtection/>
  <mergeCells count="21">
    <mergeCell ref="Q21:Q24"/>
    <mergeCell ref="S11:S12"/>
    <mergeCell ref="S23:S24"/>
    <mergeCell ref="R7:R12"/>
    <mergeCell ref="S19:S20"/>
    <mergeCell ref="B29:C29"/>
    <mergeCell ref="Q13:Q20"/>
    <mergeCell ref="R13:R20"/>
    <mergeCell ref="S13:S14"/>
    <mergeCell ref="S15:S16"/>
    <mergeCell ref="S17:S18"/>
    <mergeCell ref="Q7:Q12"/>
    <mergeCell ref="S21:S22"/>
    <mergeCell ref="B12:C12"/>
    <mergeCell ref="B19:C19"/>
    <mergeCell ref="B2:W2"/>
    <mergeCell ref="B4:C4"/>
    <mergeCell ref="Q5:W5"/>
    <mergeCell ref="S7:S8"/>
    <mergeCell ref="S9:S10"/>
    <mergeCell ref="R21:R2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X33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40.28125" style="0" bestFit="1" customWidth="1"/>
    <col min="4" max="15" width="4.8515625" style="0" customWidth="1"/>
  </cols>
  <sheetData>
    <row r="1" ht="16.5" customHeight="1" thickBot="1"/>
    <row r="2" spans="2:23" ht="16.5" customHeight="1" thickBot="1" thickTop="1">
      <c r="B2" s="173" t="s">
        <v>104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5"/>
    </row>
    <row r="3" ht="16.5" customHeight="1" thickBot="1" thickTop="1"/>
    <row r="4" spans="2:3" ht="16.5" customHeight="1" thickBot="1" thickTop="1">
      <c r="B4" s="128" t="s">
        <v>20</v>
      </c>
      <c r="C4" s="130"/>
    </row>
    <row r="5" spans="2:23" ht="16.5" customHeight="1" thickBot="1" thickTop="1">
      <c r="B5" s="11" t="s">
        <v>0</v>
      </c>
      <c r="C5" s="11" t="s">
        <v>1</v>
      </c>
      <c r="D5" s="11" t="s">
        <v>2</v>
      </c>
      <c r="E5" s="11" t="s">
        <v>12</v>
      </c>
      <c r="F5" s="11" t="s">
        <v>13</v>
      </c>
      <c r="G5" s="11" t="s">
        <v>14</v>
      </c>
      <c r="H5" s="11" t="s">
        <v>7</v>
      </c>
      <c r="I5" s="11" t="s">
        <v>6</v>
      </c>
      <c r="J5" s="11" t="s">
        <v>8</v>
      </c>
      <c r="K5" s="11" t="s">
        <v>9</v>
      </c>
      <c r="L5" s="12" t="s">
        <v>4</v>
      </c>
      <c r="M5" s="12" t="s">
        <v>3</v>
      </c>
      <c r="N5" s="12" t="s">
        <v>19</v>
      </c>
      <c r="O5" s="11" t="s">
        <v>5</v>
      </c>
      <c r="Q5" s="176" t="s">
        <v>44</v>
      </c>
      <c r="R5" s="177"/>
      <c r="S5" s="177"/>
      <c r="T5" s="177"/>
      <c r="U5" s="177"/>
      <c r="V5" s="177"/>
      <c r="W5" s="178"/>
    </row>
    <row r="6" spans="2:23" ht="16.5" customHeight="1" thickBot="1" thickTop="1">
      <c r="B6" s="18" t="s">
        <v>26</v>
      </c>
      <c r="C6" s="38" t="s">
        <v>77</v>
      </c>
      <c r="D6" s="35">
        <v>1</v>
      </c>
      <c r="E6" s="35">
        <v>0</v>
      </c>
      <c r="F6" s="35">
        <v>0</v>
      </c>
      <c r="G6" s="35">
        <v>1</v>
      </c>
      <c r="H6" s="35">
        <v>2</v>
      </c>
      <c r="I6" s="35">
        <v>1</v>
      </c>
      <c r="J6" s="35">
        <v>0</v>
      </c>
      <c r="K6" s="35">
        <v>1</v>
      </c>
      <c r="L6" s="35">
        <v>5</v>
      </c>
      <c r="M6" s="35">
        <f>U15</f>
        <v>44</v>
      </c>
      <c r="N6" s="35">
        <f>U16</f>
        <v>58</v>
      </c>
      <c r="O6" s="20">
        <f>(E6*3)+(F6*2)+(G6)+(I6*3)+(J6*2)+(K6)+(L6)</f>
        <v>10</v>
      </c>
      <c r="Q6" s="26" t="s">
        <v>45</v>
      </c>
      <c r="R6" s="26" t="s">
        <v>46</v>
      </c>
      <c r="S6" s="26" t="s">
        <v>47</v>
      </c>
      <c r="T6" s="19" t="s">
        <v>56</v>
      </c>
      <c r="U6" s="19" t="s">
        <v>57</v>
      </c>
      <c r="V6" s="19" t="s">
        <v>53</v>
      </c>
      <c r="W6" s="19" t="s">
        <v>54</v>
      </c>
    </row>
    <row r="7" spans="2:23" ht="16.5" customHeight="1" thickBot="1" thickTop="1">
      <c r="B7" s="18" t="s">
        <v>27</v>
      </c>
      <c r="C7" s="38" t="s">
        <v>78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20">
        <f>(E7*3)+(F7*2)+(G7)+(I7*3)+(J7*2)+(K7)+(L7)</f>
        <v>0</v>
      </c>
      <c r="Q7" s="90" t="s">
        <v>55</v>
      </c>
      <c r="R7" s="90" t="s">
        <v>48</v>
      </c>
      <c r="S7" s="165" t="s">
        <v>49</v>
      </c>
      <c r="T7" s="27" t="s">
        <v>30</v>
      </c>
      <c r="U7" s="41">
        <v>95</v>
      </c>
      <c r="V7" s="55">
        <v>54</v>
      </c>
      <c r="W7" s="43">
        <f aca="true" t="shared" si="0" ref="W7:W20">U7-V7</f>
        <v>41</v>
      </c>
    </row>
    <row r="8" spans="2:24" ht="16.5" customHeight="1" thickBot="1" thickTop="1">
      <c r="B8" s="18" t="s">
        <v>28</v>
      </c>
      <c r="C8" s="38" t="s">
        <v>61</v>
      </c>
      <c r="D8" s="35">
        <v>1</v>
      </c>
      <c r="E8" s="35">
        <v>1</v>
      </c>
      <c r="F8" s="35">
        <v>0</v>
      </c>
      <c r="G8" s="35">
        <v>0</v>
      </c>
      <c r="H8" s="35">
        <v>2</v>
      </c>
      <c r="I8" s="35">
        <v>1</v>
      </c>
      <c r="J8" s="35">
        <v>0</v>
      </c>
      <c r="K8" s="35">
        <v>1</v>
      </c>
      <c r="L8" s="35">
        <v>5</v>
      </c>
      <c r="M8" s="35">
        <f>U16</f>
        <v>58</v>
      </c>
      <c r="N8" s="35">
        <f>U15</f>
        <v>44</v>
      </c>
      <c r="O8" s="20">
        <f>(E8*3)+(F8*2)+(G8)+(I8*3)+(J8*2)+(K8)+(L8)</f>
        <v>12</v>
      </c>
      <c r="Q8" s="91"/>
      <c r="R8" s="91"/>
      <c r="S8" s="166"/>
      <c r="T8" s="29" t="s">
        <v>41</v>
      </c>
      <c r="U8" s="30">
        <v>61</v>
      </c>
      <c r="V8" s="56">
        <v>26</v>
      </c>
      <c r="W8" s="31">
        <f t="shared" si="0"/>
        <v>35</v>
      </c>
      <c r="X8" s="25"/>
    </row>
    <row r="9" spans="2:23" ht="16.5" customHeight="1" thickBot="1" thickTop="1">
      <c r="B9" s="18" t="s">
        <v>29</v>
      </c>
      <c r="C9" s="38" t="s">
        <v>43</v>
      </c>
      <c r="D9" s="35">
        <v>1</v>
      </c>
      <c r="E9" s="35">
        <v>1</v>
      </c>
      <c r="F9" s="35">
        <v>0</v>
      </c>
      <c r="G9" s="35">
        <v>0</v>
      </c>
      <c r="H9" s="35">
        <v>2</v>
      </c>
      <c r="I9" s="35">
        <v>2</v>
      </c>
      <c r="J9" s="35">
        <v>0</v>
      </c>
      <c r="K9" s="35">
        <v>0</v>
      </c>
      <c r="L9" s="35">
        <v>5</v>
      </c>
      <c r="M9" s="35">
        <f>U19</f>
        <v>73</v>
      </c>
      <c r="N9" s="35">
        <f>U20</f>
        <v>43</v>
      </c>
      <c r="O9" s="20">
        <f>(E9*3)+(F9*2)+(G9)+(I9*3)+(J9*2)+(K9)+(L9)</f>
        <v>14</v>
      </c>
      <c r="Q9" s="91"/>
      <c r="R9" s="91"/>
      <c r="S9" s="98" t="s">
        <v>50</v>
      </c>
      <c r="T9" s="27" t="s">
        <v>31</v>
      </c>
      <c r="U9" s="41">
        <v>75</v>
      </c>
      <c r="V9" s="55">
        <v>37</v>
      </c>
      <c r="W9" s="43">
        <f t="shared" si="0"/>
        <v>38</v>
      </c>
    </row>
    <row r="10" spans="2:23" ht="16.5" customHeight="1" thickBot="1" thickTop="1">
      <c r="B10" s="18" t="s">
        <v>76</v>
      </c>
      <c r="C10" s="38" t="s">
        <v>79</v>
      </c>
      <c r="D10" s="35">
        <v>1</v>
      </c>
      <c r="E10" s="35">
        <v>0</v>
      </c>
      <c r="F10" s="35">
        <v>0</v>
      </c>
      <c r="G10" s="35">
        <v>1</v>
      </c>
      <c r="H10" s="35">
        <v>2</v>
      </c>
      <c r="I10" s="35">
        <v>0</v>
      </c>
      <c r="J10" s="35">
        <v>0</v>
      </c>
      <c r="K10" s="35">
        <v>2</v>
      </c>
      <c r="L10" s="35">
        <v>5</v>
      </c>
      <c r="M10" s="35">
        <f>U20</f>
        <v>43</v>
      </c>
      <c r="N10" s="35">
        <f>U19</f>
        <v>73</v>
      </c>
      <c r="O10" s="20">
        <f>(E10*3)+(F10*2)+(G10)+(I10*3)+(J10*2)+(K10)+(L10)</f>
        <v>8</v>
      </c>
      <c r="Q10" s="91"/>
      <c r="R10" s="91"/>
      <c r="S10" s="99"/>
      <c r="T10" s="29" t="s">
        <v>32</v>
      </c>
      <c r="U10" s="30">
        <v>55</v>
      </c>
      <c r="V10" s="56">
        <v>24</v>
      </c>
      <c r="W10" s="31">
        <f t="shared" si="0"/>
        <v>31</v>
      </c>
    </row>
    <row r="11" spans="2:23" ht="16.5" customHeight="1" thickBot="1" thickTop="1">
      <c r="B11" s="3"/>
      <c r="C11" s="3"/>
      <c r="D11" s="1"/>
      <c r="E11" s="22"/>
      <c r="F11" s="22"/>
      <c r="G11" s="22"/>
      <c r="H11" s="1"/>
      <c r="I11" s="22"/>
      <c r="J11" s="22"/>
      <c r="K11" s="22"/>
      <c r="L11" s="22"/>
      <c r="M11" s="1"/>
      <c r="N11" s="2"/>
      <c r="O11" s="1"/>
      <c r="Q11" s="91"/>
      <c r="R11" s="91"/>
      <c r="S11" s="98" t="s">
        <v>51</v>
      </c>
      <c r="T11" s="27" t="s">
        <v>36</v>
      </c>
      <c r="U11" s="41">
        <v>60</v>
      </c>
      <c r="V11" s="57">
        <v>24</v>
      </c>
      <c r="W11" s="43">
        <f t="shared" si="0"/>
        <v>36</v>
      </c>
    </row>
    <row r="12" spans="2:23" ht="16.5" customHeight="1" thickBot="1" thickTop="1">
      <c r="B12" s="131" t="s">
        <v>24</v>
      </c>
      <c r="C12" s="133"/>
      <c r="Q12" s="92"/>
      <c r="R12" s="92"/>
      <c r="S12" s="100"/>
      <c r="T12" s="29" t="s">
        <v>83</v>
      </c>
      <c r="U12" s="30">
        <v>53</v>
      </c>
      <c r="V12" s="58">
        <v>28</v>
      </c>
      <c r="W12" s="31">
        <f t="shared" si="0"/>
        <v>25</v>
      </c>
    </row>
    <row r="13" spans="2:23" ht="16.5" customHeight="1" thickBot="1" thickTop="1">
      <c r="B13" s="11" t="s">
        <v>0</v>
      </c>
      <c r="C13" s="11" t="s">
        <v>1</v>
      </c>
      <c r="D13" s="11" t="s">
        <v>2</v>
      </c>
      <c r="E13" s="11" t="s">
        <v>12</v>
      </c>
      <c r="F13" s="11" t="s">
        <v>13</v>
      </c>
      <c r="G13" s="11" t="s">
        <v>14</v>
      </c>
      <c r="H13" s="11" t="s">
        <v>7</v>
      </c>
      <c r="I13" s="11" t="s">
        <v>6</v>
      </c>
      <c r="J13" s="11" t="s">
        <v>8</v>
      </c>
      <c r="K13" s="11" t="s">
        <v>9</v>
      </c>
      <c r="L13" s="12" t="s">
        <v>4</v>
      </c>
      <c r="M13" s="12" t="s">
        <v>3</v>
      </c>
      <c r="N13" s="12" t="s">
        <v>19</v>
      </c>
      <c r="O13" s="13" t="s">
        <v>5</v>
      </c>
      <c r="Q13" s="124" t="s">
        <v>58</v>
      </c>
      <c r="R13" s="124" t="s">
        <v>48</v>
      </c>
      <c r="S13" s="165" t="s">
        <v>49</v>
      </c>
      <c r="T13" s="27" t="s">
        <v>33</v>
      </c>
      <c r="U13" s="41">
        <v>66</v>
      </c>
      <c r="V13" s="43">
        <v>34</v>
      </c>
      <c r="W13" s="43">
        <f t="shared" si="0"/>
        <v>32</v>
      </c>
    </row>
    <row r="14" spans="2:23" ht="16.5" customHeight="1" thickBot="1" thickTop="1">
      <c r="B14" s="39" t="s">
        <v>40</v>
      </c>
      <c r="C14" s="38" t="s">
        <v>80</v>
      </c>
      <c r="D14" s="37">
        <v>1</v>
      </c>
      <c r="E14" s="35">
        <v>0</v>
      </c>
      <c r="F14" s="35">
        <v>0</v>
      </c>
      <c r="G14" s="35">
        <v>1</v>
      </c>
      <c r="H14" s="35">
        <v>2</v>
      </c>
      <c r="I14" s="35">
        <v>1</v>
      </c>
      <c r="J14" s="35">
        <v>0</v>
      </c>
      <c r="K14" s="35">
        <v>1</v>
      </c>
      <c r="L14" s="35">
        <v>4</v>
      </c>
      <c r="M14" s="35">
        <f>U23</f>
        <v>57</v>
      </c>
      <c r="N14" s="35">
        <f>U24</f>
        <v>60</v>
      </c>
      <c r="O14" s="20">
        <f>(E14*3)+(F14*2)+(G14)+(I14*3)+(J14*2)+(K14)+L14</f>
        <v>9</v>
      </c>
      <c r="Q14" s="91"/>
      <c r="R14" s="91"/>
      <c r="S14" s="166"/>
      <c r="T14" s="29" t="s">
        <v>35</v>
      </c>
      <c r="U14" s="30">
        <v>38</v>
      </c>
      <c r="V14" s="31">
        <v>15</v>
      </c>
      <c r="W14" s="31">
        <f t="shared" si="0"/>
        <v>23</v>
      </c>
    </row>
    <row r="15" spans="2:23" ht="16.5" customHeight="1" thickBot="1" thickTop="1">
      <c r="B15" s="38" t="s">
        <v>31</v>
      </c>
      <c r="C15" s="38" t="s">
        <v>42</v>
      </c>
      <c r="D15" s="37">
        <v>1</v>
      </c>
      <c r="E15" s="35">
        <v>1</v>
      </c>
      <c r="F15" s="35">
        <v>0</v>
      </c>
      <c r="G15" s="35">
        <v>0</v>
      </c>
      <c r="H15" s="35">
        <v>2</v>
      </c>
      <c r="I15" s="35">
        <v>2</v>
      </c>
      <c r="J15" s="35">
        <v>0</v>
      </c>
      <c r="K15" s="35">
        <v>0</v>
      </c>
      <c r="L15" s="35">
        <v>5</v>
      </c>
      <c r="M15" s="35">
        <f>U9</f>
        <v>75</v>
      </c>
      <c r="N15" s="35">
        <f>U10</f>
        <v>55</v>
      </c>
      <c r="O15" s="20">
        <f>(E15*3)+(F15*2)+(G15)+(I15*3)+(J15*2)+(K15)+L15</f>
        <v>14</v>
      </c>
      <c r="Q15" s="91"/>
      <c r="R15" s="91"/>
      <c r="S15" s="98" t="s">
        <v>50</v>
      </c>
      <c r="T15" s="27" t="s">
        <v>26</v>
      </c>
      <c r="U15" s="32">
        <v>44</v>
      </c>
      <c r="V15" s="43">
        <v>33</v>
      </c>
      <c r="W15" s="33">
        <f t="shared" si="0"/>
        <v>11</v>
      </c>
    </row>
    <row r="16" spans="2:23" ht="16.5" customHeight="1" thickBot="1" thickTop="1">
      <c r="B16" s="38" t="s">
        <v>32</v>
      </c>
      <c r="C16" s="38" t="s">
        <v>81</v>
      </c>
      <c r="D16" s="37">
        <v>1</v>
      </c>
      <c r="E16" s="35">
        <v>0</v>
      </c>
      <c r="F16" s="35">
        <v>0</v>
      </c>
      <c r="G16" s="35">
        <v>1</v>
      </c>
      <c r="H16" s="35">
        <v>2</v>
      </c>
      <c r="I16" s="35">
        <v>0</v>
      </c>
      <c r="J16" s="35">
        <v>0</v>
      </c>
      <c r="K16" s="35">
        <v>2</v>
      </c>
      <c r="L16" s="35">
        <v>5</v>
      </c>
      <c r="M16" s="35">
        <f>U10</f>
        <v>55</v>
      </c>
      <c r="N16" s="35">
        <f>U9</f>
        <v>75</v>
      </c>
      <c r="O16" s="20">
        <f>(E16*3)+(F16*2)+(G16)+(I16*3)+(J16*2)+(K16)+L16</f>
        <v>8</v>
      </c>
      <c r="Q16" s="91"/>
      <c r="R16" s="91"/>
      <c r="S16" s="100"/>
      <c r="T16" s="29" t="s">
        <v>28</v>
      </c>
      <c r="U16" s="44">
        <v>58</v>
      </c>
      <c r="V16" s="31">
        <v>25</v>
      </c>
      <c r="W16" s="42">
        <f t="shared" si="0"/>
        <v>33</v>
      </c>
    </row>
    <row r="17" spans="2:23" ht="16.5" customHeight="1" thickBot="1" thickTop="1">
      <c r="B17" s="38" t="s">
        <v>39</v>
      </c>
      <c r="C17" s="38" t="s">
        <v>82</v>
      </c>
      <c r="D17" s="37">
        <v>1</v>
      </c>
      <c r="E17" s="35">
        <v>1</v>
      </c>
      <c r="F17" s="35">
        <v>0</v>
      </c>
      <c r="G17" s="35">
        <v>0</v>
      </c>
      <c r="H17" s="35">
        <v>2</v>
      </c>
      <c r="I17" s="35">
        <v>1</v>
      </c>
      <c r="J17" s="35">
        <v>0</v>
      </c>
      <c r="K17" s="35">
        <v>1</v>
      </c>
      <c r="L17" s="35">
        <v>5</v>
      </c>
      <c r="M17" s="35">
        <f>U24</f>
        <v>60</v>
      </c>
      <c r="N17" s="35">
        <f>U23</f>
        <v>57</v>
      </c>
      <c r="O17" s="20">
        <f>(E17*3)+(F17*2)+(G17)+(I17*3)+(J17*2)+(K17)+L17</f>
        <v>12</v>
      </c>
      <c r="Q17" s="91"/>
      <c r="R17" s="91"/>
      <c r="S17" s="165" t="s">
        <v>51</v>
      </c>
      <c r="T17" s="27" t="s">
        <v>34</v>
      </c>
      <c r="U17" s="32">
        <v>52</v>
      </c>
      <c r="V17" s="33">
        <v>27</v>
      </c>
      <c r="W17" s="33">
        <f t="shared" si="0"/>
        <v>25</v>
      </c>
    </row>
    <row r="18" spans="17:23" ht="16.5" customHeight="1" thickBot="1" thickTop="1">
      <c r="Q18" s="91"/>
      <c r="R18" s="91"/>
      <c r="S18" s="166"/>
      <c r="T18" s="29" t="s">
        <v>84</v>
      </c>
      <c r="U18" s="44">
        <v>68</v>
      </c>
      <c r="V18" s="42">
        <v>34</v>
      </c>
      <c r="W18" s="42">
        <f t="shared" si="0"/>
        <v>34</v>
      </c>
    </row>
    <row r="19" spans="2:23" ht="16.5" customHeight="1" thickBot="1" thickTop="1">
      <c r="B19" s="170" t="s">
        <v>59</v>
      </c>
      <c r="C19" s="171"/>
      <c r="Q19" s="91"/>
      <c r="R19" s="91"/>
      <c r="S19" s="165" t="s">
        <v>52</v>
      </c>
      <c r="T19" s="27" t="s">
        <v>29</v>
      </c>
      <c r="U19" s="41">
        <v>73</v>
      </c>
      <c r="V19" s="43">
        <v>33</v>
      </c>
      <c r="W19" s="43">
        <f t="shared" si="0"/>
        <v>40</v>
      </c>
    </row>
    <row r="20" spans="2:23" ht="16.5" customHeight="1" thickBot="1" thickTop="1">
      <c r="B20" s="11" t="s">
        <v>0</v>
      </c>
      <c r="C20" s="11" t="s">
        <v>1</v>
      </c>
      <c r="D20" s="11" t="s">
        <v>2</v>
      </c>
      <c r="E20" s="11" t="s">
        <v>12</v>
      </c>
      <c r="F20" s="11" t="s">
        <v>13</v>
      </c>
      <c r="G20" s="11" t="s">
        <v>14</v>
      </c>
      <c r="H20" s="11" t="s">
        <v>7</v>
      </c>
      <c r="I20" s="11" t="s">
        <v>6</v>
      </c>
      <c r="J20" s="11" t="s">
        <v>8</v>
      </c>
      <c r="K20" s="11" t="s">
        <v>9</v>
      </c>
      <c r="L20" s="12" t="s">
        <v>4</v>
      </c>
      <c r="M20" s="12" t="s">
        <v>3</v>
      </c>
      <c r="N20" s="12" t="s">
        <v>19</v>
      </c>
      <c r="O20" s="13" t="s">
        <v>5</v>
      </c>
      <c r="Q20" s="92"/>
      <c r="R20" s="92"/>
      <c r="S20" s="166"/>
      <c r="T20" s="29" t="s">
        <v>76</v>
      </c>
      <c r="U20" s="30">
        <v>43</v>
      </c>
      <c r="V20" s="31">
        <v>20</v>
      </c>
      <c r="W20" s="31">
        <f t="shared" si="0"/>
        <v>23</v>
      </c>
    </row>
    <row r="21" spans="2:23" ht="16.5" customHeight="1" thickBot="1" thickTop="1">
      <c r="B21" s="36" t="s">
        <v>33</v>
      </c>
      <c r="C21" s="38" t="s">
        <v>91</v>
      </c>
      <c r="D21" s="37">
        <v>1</v>
      </c>
      <c r="E21" s="35">
        <v>1</v>
      </c>
      <c r="F21" s="35">
        <v>0</v>
      </c>
      <c r="G21" s="35">
        <v>0</v>
      </c>
      <c r="H21" s="35">
        <v>2</v>
      </c>
      <c r="I21" s="35">
        <v>2</v>
      </c>
      <c r="J21" s="35">
        <v>0</v>
      </c>
      <c r="K21" s="35">
        <v>0</v>
      </c>
      <c r="L21" s="35">
        <v>5</v>
      </c>
      <c r="M21" s="35">
        <f>U13</f>
        <v>66</v>
      </c>
      <c r="N21" s="35">
        <f>U14</f>
        <v>38</v>
      </c>
      <c r="O21" s="20">
        <f aca="true" t="shared" si="1" ref="O21:O27">(E21*3)+(F21*2)+(G21)+(I21*3)+(J21*2)+(K21)+L21</f>
        <v>14</v>
      </c>
      <c r="Q21" s="105" t="s">
        <v>85</v>
      </c>
      <c r="R21" s="105" t="s">
        <v>48</v>
      </c>
      <c r="S21" s="165" t="s">
        <v>49</v>
      </c>
      <c r="T21" s="27" t="s">
        <v>37</v>
      </c>
      <c r="U21" s="32">
        <v>60</v>
      </c>
      <c r="V21" s="43">
        <v>39</v>
      </c>
      <c r="W21" s="33">
        <f>U21-V21</f>
        <v>21</v>
      </c>
    </row>
    <row r="22" spans="2:23" ht="16.5" customHeight="1" thickBot="1" thickTop="1">
      <c r="B22" s="36" t="s">
        <v>35</v>
      </c>
      <c r="C22" s="38" t="s">
        <v>92</v>
      </c>
      <c r="D22" s="37">
        <v>1</v>
      </c>
      <c r="E22" s="35">
        <v>0</v>
      </c>
      <c r="F22" s="35">
        <v>0</v>
      </c>
      <c r="G22" s="35">
        <v>1</v>
      </c>
      <c r="H22" s="35">
        <v>2</v>
      </c>
      <c r="I22" s="35">
        <v>0</v>
      </c>
      <c r="J22" s="35">
        <v>0</v>
      </c>
      <c r="K22" s="35">
        <v>2</v>
      </c>
      <c r="L22" s="35">
        <v>5</v>
      </c>
      <c r="M22" s="35">
        <f>U14</f>
        <v>38</v>
      </c>
      <c r="N22" s="35">
        <f>U13</f>
        <v>66</v>
      </c>
      <c r="O22" s="20">
        <f t="shared" si="1"/>
        <v>8</v>
      </c>
      <c r="Q22" s="106"/>
      <c r="R22" s="106"/>
      <c r="S22" s="166"/>
      <c r="T22" s="29" t="s">
        <v>38</v>
      </c>
      <c r="U22" s="44">
        <v>69</v>
      </c>
      <c r="V22" s="31">
        <v>33</v>
      </c>
      <c r="W22" s="42">
        <f>U22-V22</f>
        <v>36</v>
      </c>
    </row>
    <row r="23" spans="2:23" ht="16.5" customHeight="1" thickBot="1" thickTop="1">
      <c r="B23" s="36" t="s">
        <v>30</v>
      </c>
      <c r="C23" s="38" t="s">
        <v>88</v>
      </c>
      <c r="D23" s="37">
        <v>1</v>
      </c>
      <c r="E23" s="35">
        <v>1</v>
      </c>
      <c r="F23" s="35">
        <v>0</v>
      </c>
      <c r="G23" s="35">
        <v>0</v>
      </c>
      <c r="H23" s="35">
        <v>2</v>
      </c>
      <c r="I23" s="35">
        <v>2</v>
      </c>
      <c r="J23" s="35">
        <v>0</v>
      </c>
      <c r="K23" s="35">
        <v>0</v>
      </c>
      <c r="L23" s="35">
        <v>5</v>
      </c>
      <c r="M23" s="35">
        <f>U7</f>
        <v>95</v>
      </c>
      <c r="N23" s="35">
        <f>U8</f>
        <v>61</v>
      </c>
      <c r="O23" s="20">
        <f t="shared" si="1"/>
        <v>14</v>
      </c>
      <c r="Q23" s="106"/>
      <c r="R23" s="106"/>
      <c r="S23" s="98" t="s">
        <v>50</v>
      </c>
      <c r="T23" s="27" t="s">
        <v>40</v>
      </c>
      <c r="U23" s="32">
        <v>57</v>
      </c>
      <c r="V23" s="33">
        <v>25</v>
      </c>
      <c r="W23" s="43">
        <f>U23-V23</f>
        <v>32</v>
      </c>
    </row>
    <row r="24" spans="2:23" ht="16.5" customHeight="1" thickBot="1" thickTop="1">
      <c r="B24" s="36" t="s">
        <v>41</v>
      </c>
      <c r="C24" s="38" t="s">
        <v>89</v>
      </c>
      <c r="D24" s="37">
        <v>1</v>
      </c>
      <c r="E24" s="35">
        <v>0</v>
      </c>
      <c r="F24" s="35">
        <v>0</v>
      </c>
      <c r="G24" s="35">
        <v>1</v>
      </c>
      <c r="H24" s="35">
        <v>2</v>
      </c>
      <c r="I24" s="35">
        <v>0</v>
      </c>
      <c r="J24" s="35">
        <v>0</v>
      </c>
      <c r="K24" s="35">
        <v>2</v>
      </c>
      <c r="L24" s="35">
        <v>5</v>
      </c>
      <c r="M24" s="35">
        <f>U8</f>
        <v>61</v>
      </c>
      <c r="N24" s="35">
        <f>U7</f>
        <v>95</v>
      </c>
      <c r="O24" s="20">
        <f t="shared" si="1"/>
        <v>8</v>
      </c>
      <c r="Q24" s="106"/>
      <c r="R24" s="106"/>
      <c r="S24" s="100"/>
      <c r="T24" s="29" t="s">
        <v>39</v>
      </c>
      <c r="U24" s="44">
        <v>60</v>
      </c>
      <c r="V24" s="42">
        <v>29</v>
      </c>
      <c r="W24" s="31">
        <f>U24-V24</f>
        <v>31</v>
      </c>
    </row>
    <row r="25" spans="2:18" ht="16.5" customHeight="1" thickBot="1" thickTop="1">
      <c r="B25" s="36" t="s">
        <v>37</v>
      </c>
      <c r="C25" s="38" t="s">
        <v>99</v>
      </c>
      <c r="D25" s="37">
        <v>1</v>
      </c>
      <c r="E25" s="35">
        <v>0</v>
      </c>
      <c r="F25" s="35">
        <v>0</v>
      </c>
      <c r="G25" s="35">
        <v>1</v>
      </c>
      <c r="H25" s="35">
        <v>2</v>
      </c>
      <c r="I25" s="35">
        <v>1</v>
      </c>
      <c r="J25" s="35">
        <v>0</v>
      </c>
      <c r="K25" s="35">
        <v>1</v>
      </c>
      <c r="L25" s="35">
        <v>5</v>
      </c>
      <c r="M25" s="35">
        <f>U21</f>
        <v>60</v>
      </c>
      <c r="N25" s="35">
        <f>U22</f>
        <v>69</v>
      </c>
      <c r="O25" s="20">
        <f t="shared" si="1"/>
        <v>10</v>
      </c>
      <c r="Q25" s="53"/>
      <c r="R25" s="53"/>
    </row>
    <row r="26" spans="2:15" ht="16.5" customHeight="1" thickBot="1" thickTop="1">
      <c r="B26" s="36" t="s">
        <v>38</v>
      </c>
      <c r="C26" s="38" t="s">
        <v>93</v>
      </c>
      <c r="D26" s="37">
        <v>1</v>
      </c>
      <c r="E26" s="35">
        <v>1</v>
      </c>
      <c r="F26" s="35">
        <v>0</v>
      </c>
      <c r="G26" s="35">
        <v>0</v>
      </c>
      <c r="H26" s="35">
        <v>2</v>
      </c>
      <c r="I26" s="35">
        <v>1</v>
      </c>
      <c r="J26" s="35">
        <v>0</v>
      </c>
      <c r="K26" s="35">
        <v>1</v>
      </c>
      <c r="L26" s="35">
        <v>5</v>
      </c>
      <c r="M26" s="35">
        <f>U22</f>
        <v>69</v>
      </c>
      <c r="N26" s="35">
        <f>U21</f>
        <v>60</v>
      </c>
      <c r="O26" s="20">
        <f t="shared" si="1"/>
        <v>12</v>
      </c>
    </row>
    <row r="27" spans="2:15" ht="16.5" customHeight="1" thickBot="1" thickTop="1">
      <c r="B27" s="36" t="s">
        <v>84</v>
      </c>
      <c r="C27" s="38" t="s">
        <v>90</v>
      </c>
      <c r="D27" s="37">
        <v>1</v>
      </c>
      <c r="E27" s="35">
        <v>1</v>
      </c>
      <c r="F27" s="35">
        <v>0</v>
      </c>
      <c r="G27" s="35">
        <v>0</v>
      </c>
      <c r="H27" s="35">
        <v>2</v>
      </c>
      <c r="I27" s="35">
        <v>2</v>
      </c>
      <c r="J27" s="35">
        <v>0</v>
      </c>
      <c r="K27" s="35">
        <v>0</v>
      </c>
      <c r="L27" s="35">
        <v>5</v>
      </c>
      <c r="M27" s="35">
        <f>U18</f>
        <v>68</v>
      </c>
      <c r="N27" s="35">
        <f>U17</f>
        <v>52</v>
      </c>
      <c r="O27" s="20">
        <f t="shared" si="1"/>
        <v>14</v>
      </c>
    </row>
    <row r="28" ht="16.5" customHeight="1" thickBot="1" thickTop="1"/>
    <row r="29" spans="2:3" ht="16.5" customHeight="1" thickBot="1" thickTop="1">
      <c r="B29" s="168" t="s">
        <v>60</v>
      </c>
      <c r="C29" s="169"/>
    </row>
    <row r="30" spans="2:15" ht="16.5" customHeight="1" thickBot="1" thickTop="1">
      <c r="B30" s="11" t="s">
        <v>0</v>
      </c>
      <c r="C30" s="11" t="s">
        <v>1</v>
      </c>
      <c r="D30" s="11" t="s">
        <v>2</v>
      </c>
      <c r="E30" s="11" t="s">
        <v>12</v>
      </c>
      <c r="F30" s="11" t="s">
        <v>13</v>
      </c>
      <c r="G30" s="11" t="s">
        <v>14</v>
      </c>
      <c r="H30" s="11" t="s">
        <v>7</v>
      </c>
      <c r="I30" s="11" t="s">
        <v>6</v>
      </c>
      <c r="J30" s="11" t="s">
        <v>8</v>
      </c>
      <c r="K30" s="11" t="s">
        <v>9</v>
      </c>
      <c r="L30" s="12" t="s">
        <v>4</v>
      </c>
      <c r="M30" s="12" t="s">
        <v>3</v>
      </c>
      <c r="N30" s="12" t="s">
        <v>19</v>
      </c>
      <c r="O30" s="13" t="s">
        <v>5</v>
      </c>
    </row>
    <row r="31" spans="2:15" ht="16.5" customHeight="1" thickBot="1" thickTop="1">
      <c r="B31" s="36" t="s">
        <v>34</v>
      </c>
      <c r="C31" s="38" t="s">
        <v>94</v>
      </c>
      <c r="D31" s="37">
        <v>1</v>
      </c>
      <c r="E31" s="35">
        <v>0</v>
      </c>
      <c r="F31" s="35">
        <v>0</v>
      </c>
      <c r="G31" s="35">
        <v>1</v>
      </c>
      <c r="H31" s="35">
        <v>2</v>
      </c>
      <c r="I31" s="35">
        <v>0</v>
      </c>
      <c r="J31" s="35">
        <v>0</v>
      </c>
      <c r="K31" s="35">
        <v>2</v>
      </c>
      <c r="L31" s="35">
        <v>5</v>
      </c>
      <c r="M31" s="35">
        <f>U17</f>
        <v>52</v>
      </c>
      <c r="N31" s="35">
        <f>U18</f>
        <v>68</v>
      </c>
      <c r="O31" s="20">
        <f>(E31*3)+(F31*2)+(G31)+(I31*3)+(J31*2)+(K31)+L31</f>
        <v>8</v>
      </c>
    </row>
    <row r="32" spans="2:15" ht="16.5" customHeight="1" thickBot="1" thickTop="1">
      <c r="B32" s="36" t="s">
        <v>36</v>
      </c>
      <c r="C32" s="38" t="s">
        <v>95</v>
      </c>
      <c r="D32" s="37">
        <v>1</v>
      </c>
      <c r="E32" s="35">
        <v>1</v>
      </c>
      <c r="F32" s="35">
        <v>0</v>
      </c>
      <c r="G32" s="35">
        <v>0</v>
      </c>
      <c r="H32" s="35">
        <v>2</v>
      </c>
      <c r="I32" s="35">
        <v>1</v>
      </c>
      <c r="J32" s="35">
        <v>0</v>
      </c>
      <c r="K32" s="35">
        <v>1</v>
      </c>
      <c r="L32" s="35">
        <v>5</v>
      </c>
      <c r="M32" s="35">
        <f>U11</f>
        <v>60</v>
      </c>
      <c r="N32" s="35">
        <f>U12</f>
        <v>53</v>
      </c>
      <c r="O32" s="20">
        <f>(E32*3)+(F32*2)+(G32)+(I32*3)+(J32*2)+(K32)+L32</f>
        <v>12</v>
      </c>
    </row>
    <row r="33" spans="2:15" ht="16.5" customHeight="1" thickBot="1" thickTop="1">
      <c r="B33" s="36" t="s">
        <v>83</v>
      </c>
      <c r="C33" s="38" t="s">
        <v>96</v>
      </c>
      <c r="D33" s="37">
        <v>1</v>
      </c>
      <c r="E33" s="35">
        <v>0</v>
      </c>
      <c r="F33" s="35">
        <v>0</v>
      </c>
      <c r="G33" s="35">
        <v>1</v>
      </c>
      <c r="H33" s="35">
        <v>2</v>
      </c>
      <c r="I33" s="35">
        <v>1</v>
      </c>
      <c r="J33" s="35">
        <v>0</v>
      </c>
      <c r="K33" s="35">
        <v>1</v>
      </c>
      <c r="L33" s="35">
        <v>5</v>
      </c>
      <c r="M33" s="35">
        <f>U12</f>
        <v>53</v>
      </c>
      <c r="N33" s="35">
        <f>U11</f>
        <v>60</v>
      </c>
      <c r="O33" s="20">
        <f>(E33*3)+(F33*2)+(G33)+(I33*3)+(J33*2)+(K33)+L33</f>
        <v>10</v>
      </c>
    </row>
    <row r="34" ht="16.5" customHeight="1" thickTop="1"/>
  </sheetData>
  <sheetProtection/>
  <mergeCells count="21">
    <mergeCell ref="Q21:Q24"/>
    <mergeCell ref="S11:S12"/>
    <mergeCell ref="S23:S24"/>
    <mergeCell ref="R7:R12"/>
    <mergeCell ref="S19:S20"/>
    <mergeCell ref="B29:C29"/>
    <mergeCell ref="Q13:Q20"/>
    <mergeCell ref="R13:R20"/>
    <mergeCell ref="S13:S14"/>
    <mergeCell ref="S15:S16"/>
    <mergeCell ref="S17:S18"/>
    <mergeCell ref="Q7:Q12"/>
    <mergeCell ref="S21:S22"/>
    <mergeCell ref="B12:C12"/>
    <mergeCell ref="B19:C19"/>
    <mergeCell ref="B2:W2"/>
    <mergeCell ref="B4:C4"/>
    <mergeCell ref="Q5:W5"/>
    <mergeCell ref="S7:S8"/>
    <mergeCell ref="S9:S10"/>
    <mergeCell ref="R21:R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Sherbrooke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Sébastien Bouthillier</cp:lastModifiedBy>
  <cp:lastPrinted>2022-12-02T13:22:17Z</cp:lastPrinted>
  <dcterms:created xsi:type="dcterms:W3CDTF">2009-01-22T00:23:34Z</dcterms:created>
  <dcterms:modified xsi:type="dcterms:W3CDTF">2022-12-02T13:22:28Z</dcterms:modified>
  <cp:category/>
  <cp:version/>
  <cp:contentType/>
  <cp:contentStatus/>
</cp:coreProperties>
</file>