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/>
  <mc:AlternateContent xmlns:mc="http://schemas.openxmlformats.org/markup-compatibility/2006">
    <mc:Choice Requires="x15">
      <x15ac:absPath xmlns:x15ac="http://schemas.microsoft.com/office/spreadsheetml/2010/11/ac" url="P:\SSAP\Programmes\Intramuros\Classement\"/>
    </mc:Choice>
  </mc:AlternateContent>
  <bookViews>
    <workbookView xWindow="-105" yWindow="-105" windowWidth="23250" windowHeight="12450" tabRatio="500"/>
  </bookViews>
  <sheets>
    <sheet name="Classement" sheetId="1" r:id="rId1"/>
    <sheet name="Légende" sheetId="2" r:id="rId2"/>
  </sheets>
  <definedNames>
    <definedName name="_xlnm._FilterDatabase" localSheetId="0" hidden="1">Classement!$C$2:$Q$8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J39" i="1"/>
  <c r="J48" i="1"/>
  <c r="J41" i="1"/>
  <c r="J47" i="1"/>
  <c r="J37" i="1"/>
  <c r="J44" i="1"/>
  <c r="J38" i="1"/>
  <c r="J45" i="1"/>
  <c r="J40" i="1"/>
  <c r="J43" i="1"/>
  <c r="M46" i="1"/>
  <c r="M39" i="1"/>
  <c r="M48" i="1"/>
  <c r="M41" i="1"/>
  <c r="M47" i="1"/>
  <c r="M37" i="1"/>
  <c r="M44" i="1"/>
  <c r="M38" i="1"/>
  <c r="M45" i="1"/>
  <c r="M40" i="1"/>
  <c r="M43" i="1"/>
  <c r="P46" i="1"/>
  <c r="P39" i="1"/>
  <c r="P48" i="1"/>
  <c r="P41" i="1"/>
  <c r="P47" i="1"/>
  <c r="P37" i="1"/>
  <c r="P44" i="1"/>
  <c r="P38" i="1"/>
  <c r="P45" i="1"/>
  <c r="P40" i="1"/>
  <c r="P43" i="1"/>
  <c r="P25" i="1"/>
  <c r="P29" i="1"/>
  <c r="P32" i="1"/>
  <c r="P33" i="1"/>
  <c r="P30" i="1"/>
  <c r="P28" i="1"/>
  <c r="P35" i="1"/>
  <c r="P26" i="1"/>
  <c r="P27" i="1"/>
  <c r="P31" i="1"/>
  <c r="M25" i="1"/>
  <c r="M29" i="1"/>
  <c r="M32" i="1"/>
  <c r="M33" i="1"/>
  <c r="M34" i="1"/>
  <c r="M30" i="1"/>
  <c r="M28" i="1"/>
  <c r="M35" i="1"/>
  <c r="M26" i="1"/>
  <c r="M27" i="1"/>
  <c r="M31" i="1"/>
  <c r="J25" i="1"/>
  <c r="J29" i="1"/>
  <c r="J32" i="1"/>
  <c r="J33" i="1"/>
  <c r="J34" i="1"/>
  <c r="J30" i="1"/>
  <c r="J28" i="1"/>
  <c r="J35" i="1"/>
  <c r="J26" i="1"/>
  <c r="J27" i="1"/>
  <c r="J31" i="1"/>
  <c r="J24" i="1"/>
  <c r="J42" i="1"/>
  <c r="M42" i="1"/>
  <c r="P42" i="1"/>
  <c r="P24" i="1"/>
  <c r="M24" i="1"/>
  <c r="P22" i="1"/>
  <c r="J22" i="1"/>
  <c r="P21" i="1"/>
  <c r="M21" i="1"/>
  <c r="J21" i="1"/>
  <c r="P19" i="1"/>
  <c r="M19" i="1"/>
  <c r="J19" i="1"/>
  <c r="P20" i="1"/>
  <c r="J20" i="1"/>
  <c r="P18" i="1"/>
  <c r="M18" i="1"/>
  <c r="J18" i="1"/>
  <c r="P17" i="1"/>
  <c r="M17" i="1"/>
  <c r="J17" i="1"/>
  <c r="P11" i="1"/>
  <c r="J11" i="1"/>
  <c r="P14" i="1"/>
  <c r="M14" i="1"/>
  <c r="J14" i="1"/>
  <c r="P10" i="1"/>
  <c r="M10" i="1"/>
  <c r="J10" i="1"/>
  <c r="P12" i="1"/>
  <c r="J12" i="1"/>
  <c r="P13" i="1"/>
  <c r="M13" i="1"/>
  <c r="J13" i="1"/>
  <c r="M15" i="1"/>
  <c r="J15" i="1"/>
  <c r="P7" i="1"/>
  <c r="J7" i="1"/>
  <c r="P3" i="1"/>
  <c r="M3" i="1"/>
  <c r="J3" i="1"/>
  <c r="P4" i="1"/>
  <c r="M4" i="1"/>
  <c r="J4" i="1"/>
  <c r="P5" i="1"/>
  <c r="M5" i="1"/>
  <c r="J5" i="1"/>
  <c r="P6" i="1"/>
  <c r="J6" i="1"/>
  <c r="P8" i="1"/>
  <c r="M8" i="1"/>
  <c r="J8" i="1"/>
  <c r="Q47" i="1" l="1"/>
  <c r="Q40" i="1"/>
  <c r="Q42" i="1"/>
  <c r="Q39" i="1"/>
  <c r="Q37" i="1"/>
  <c r="Q43" i="1"/>
  <c r="Q46" i="1"/>
  <c r="Q29" i="1"/>
  <c r="Q31" i="1"/>
  <c r="Q27" i="1"/>
  <c r="Q48" i="1"/>
  <c r="Q20" i="1"/>
  <c r="Q11" i="1"/>
  <c r="Q28" i="1"/>
  <c r="Q45" i="1"/>
  <c r="Q18" i="1"/>
  <c r="Q13" i="1"/>
  <c r="Q44" i="1"/>
  <c r="Q38" i="1"/>
  <c r="Q41" i="1"/>
  <c r="Q35" i="1"/>
  <c r="Q24" i="1"/>
  <c r="Q10" i="1"/>
  <c r="Q30" i="1"/>
  <c r="Q32" i="1"/>
  <c r="Q12" i="1"/>
  <c r="Q22" i="1"/>
  <c r="Q17" i="1"/>
  <c r="Q25" i="1"/>
  <c r="Q14" i="1"/>
  <c r="Q26" i="1"/>
  <c r="Q21" i="1"/>
  <c r="Q33" i="1"/>
  <c r="Q19" i="1"/>
  <c r="Q34" i="1"/>
  <c r="Q15" i="1"/>
  <c r="Q6" i="1"/>
  <c r="Q4" i="1"/>
  <c r="Q7" i="1"/>
  <c r="Q8" i="1"/>
  <c r="Q5" i="1"/>
  <c r="Q3" i="1"/>
</calcChain>
</file>

<file path=xl/sharedStrings.xml><?xml version="1.0" encoding="utf-8"?>
<sst xmlns="http://schemas.openxmlformats.org/spreadsheetml/2006/main" count="293" uniqueCount="151">
  <si>
    <t>«AA»</t>
  </si>
  <si>
    <t>Nom</t>
  </si>
  <si>
    <t>Capitaine</t>
  </si>
  <si>
    <t>PJ</t>
  </si>
  <si>
    <t>PG</t>
  </si>
  <si>
    <t>PP</t>
  </si>
  <si>
    <t>PN</t>
  </si>
  <si>
    <t>F</t>
  </si>
  <si>
    <t>PT</t>
  </si>
  <si>
    <t>BP</t>
  </si>
  <si>
    <t>BC</t>
  </si>
  <si>
    <t>"+/-"</t>
  </si>
  <si>
    <t>CJ</t>
  </si>
  <si>
    <t>CR</t>
  </si>
  <si>
    <t>Comp.</t>
  </si>
  <si>
    <t>Total</t>
  </si>
  <si>
    <t>1er</t>
  </si>
  <si>
    <t>FC Canis</t>
  </si>
  <si>
    <t>2e</t>
  </si>
  <si>
    <t>Les Gunners</t>
  </si>
  <si>
    <t xml:space="preserve">Bris d'égalité </t>
  </si>
  <si>
    <t>3e</t>
  </si>
  <si>
    <t xml:space="preserve">Les Snakes                          </t>
  </si>
  <si>
    <r>
      <rPr>
        <b/>
        <sz val="11"/>
        <rFont val="Calibri"/>
        <family val="2"/>
        <charset val="1"/>
      </rPr>
      <t>4</t>
    </r>
    <r>
      <rPr>
        <b/>
        <vertAlign val="superscript"/>
        <sz val="11"/>
        <rFont val="Calibri"/>
        <family val="2"/>
        <charset val="1"/>
      </rPr>
      <t>e</t>
    </r>
  </si>
  <si>
    <t>Dream Team 2.0</t>
  </si>
  <si>
    <r>
      <rPr>
        <b/>
        <sz val="11"/>
        <rFont val="Calibri"/>
        <family val="2"/>
        <charset val="1"/>
      </rPr>
      <t>5</t>
    </r>
    <r>
      <rPr>
        <b/>
        <vertAlign val="superscript"/>
        <sz val="11"/>
        <rFont val="Calibri"/>
        <family val="2"/>
        <charset val="1"/>
      </rPr>
      <t>e</t>
    </r>
  </si>
  <si>
    <t>La Rats</t>
  </si>
  <si>
    <r>
      <rPr>
        <b/>
        <sz val="11"/>
        <rFont val="Calibri"/>
        <family val="2"/>
        <charset val="1"/>
      </rPr>
      <t>6</t>
    </r>
    <r>
      <rPr>
        <b/>
        <vertAlign val="superscript"/>
        <sz val="11"/>
        <rFont val="Calibri"/>
        <family val="2"/>
        <charset val="1"/>
      </rPr>
      <t>e</t>
    </r>
  </si>
  <si>
    <t>Entenbrooke</t>
  </si>
  <si>
    <t>1.</t>
  </si>
  <si>
    <t>Le total</t>
  </si>
  <si>
    <t>«A»</t>
  </si>
  <si>
    <t>Fc No Cardio</t>
  </si>
  <si>
    <t>Parties perdues</t>
  </si>
  <si>
    <t>Out of Shape</t>
  </si>
  <si>
    <t>Parties nulles</t>
  </si>
  <si>
    <t>Win or Booze</t>
  </si>
  <si>
    <t>Forfait</t>
  </si>
  <si>
    <t xml:space="preserve">FC Paqueté                           </t>
  </si>
  <si>
    <t>Cartons jaunes</t>
  </si>
  <si>
    <t>Pourris St-Germain</t>
  </si>
  <si>
    <t>Cartons rouges</t>
  </si>
  <si>
    <t xml:space="preserve">Real Fleurimont                </t>
  </si>
  <si>
    <t>Buts pour</t>
  </si>
  <si>
    <t>«BB»</t>
  </si>
  <si>
    <t>Buts contre</t>
  </si>
  <si>
    <t xml:space="preserve">Wakanda 5.0                        </t>
  </si>
  <si>
    <t xml:space="preserve">FC Soccer 2017                        </t>
  </si>
  <si>
    <t>Les Beaux Pens</t>
  </si>
  <si>
    <t>Fc Maguire</t>
  </si>
  <si>
    <t>Beach Bum FC</t>
  </si>
  <si>
    <t>Le rouleau compresseur</t>
  </si>
  <si>
    <t>«B»</t>
  </si>
  <si>
    <t>Fc Bines</t>
  </si>
  <si>
    <t xml:space="preserve">Fasap FC                               </t>
  </si>
  <si>
    <t xml:space="preserve">Gin Sonic </t>
  </si>
  <si>
    <t>La ptite boîtes timbits mixtes</t>
  </si>
  <si>
    <t>4 Stars</t>
  </si>
  <si>
    <t>Ranceurs</t>
  </si>
  <si>
    <r>
      <rPr>
        <b/>
        <sz val="11"/>
        <rFont val="Calibri"/>
        <family val="2"/>
        <charset val="1"/>
      </rPr>
      <t>7</t>
    </r>
    <r>
      <rPr>
        <b/>
        <vertAlign val="superscript"/>
        <sz val="11"/>
        <rFont val="Calibri"/>
        <family val="2"/>
        <charset val="1"/>
      </rPr>
      <t>e</t>
    </r>
  </si>
  <si>
    <t>Nothing Serious</t>
  </si>
  <si>
    <t>8e</t>
  </si>
  <si>
    <t>Livercool</t>
  </si>
  <si>
    <t>9e</t>
  </si>
  <si>
    <t>Fluorofort</t>
  </si>
  <si>
    <t>10e</t>
  </si>
  <si>
    <t>Fc Crocs</t>
  </si>
  <si>
    <t>11e</t>
  </si>
  <si>
    <t xml:space="preserve">Les Zoboomafoos </t>
  </si>
  <si>
    <t>12e</t>
  </si>
  <si>
    <t>Les Rectogateurs</t>
  </si>
  <si>
    <t>«C»</t>
  </si>
  <si>
    <t>Los Amigos</t>
  </si>
  <si>
    <t>VIP</t>
  </si>
  <si>
    <t>Fc Tremblay</t>
  </si>
  <si>
    <t>Biomarqueurs</t>
  </si>
  <si>
    <t xml:space="preserve">Les petits minous timides </t>
  </si>
  <si>
    <t>Les Speedys</t>
  </si>
  <si>
    <t>ABCDE FC</t>
  </si>
  <si>
    <t>Les gazelles de Dama</t>
  </si>
  <si>
    <t>Benchwarmers</t>
  </si>
  <si>
    <t>Physique Fc</t>
  </si>
  <si>
    <t>SCCCUS</t>
  </si>
  <si>
    <t>Les Shaolins Sherbrooke</t>
  </si>
  <si>
    <t>Nombre de parties jouées</t>
  </si>
  <si>
    <t>Nombre de parties gagnées</t>
  </si>
  <si>
    <t>Nombre de parties perdues</t>
  </si>
  <si>
    <t>Nombre de parties annulées</t>
  </si>
  <si>
    <t>Nombre de forfaits</t>
  </si>
  <si>
    <t>ST</t>
  </si>
  <si>
    <t>Sous-total (en fonction des parties)</t>
  </si>
  <si>
    <t>Nombre de buts "Pour"</t>
  </si>
  <si>
    <t>Nombre de buts "Contre"</t>
  </si>
  <si>
    <t>"+/-</t>
  </si>
  <si>
    <t>Cummulatif de buts</t>
  </si>
  <si>
    <t>Nombre de points de comportement</t>
  </si>
  <si>
    <t>Total de tous les points</t>
  </si>
  <si>
    <t xml:space="preserve">Catégorie AA </t>
  </si>
  <si>
    <t>1XAA</t>
  </si>
  <si>
    <t>2XAA</t>
  </si>
  <si>
    <t>3XAA</t>
  </si>
  <si>
    <t>4XAA</t>
  </si>
  <si>
    <t xml:space="preserve">Les Snakes                           </t>
  </si>
  <si>
    <t>5XAA</t>
  </si>
  <si>
    <t>6XAA</t>
  </si>
  <si>
    <t xml:space="preserve">Catégorie A </t>
  </si>
  <si>
    <t>1XA</t>
  </si>
  <si>
    <t>2XA</t>
  </si>
  <si>
    <t xml:space="preserve">FC Paqueté                          </t>
  </si>
  <si>
    <t>3XA</t>
  </si>
  <si>
    <t>4XA</t>
  </si>
  <si>
    <t>5XA</t>
  </si>
  <si>
    <t xml:space="preserve">Real Fleurimont                 </t>
  </si>
  <si>
    <t>6XA</t>
  </si>
  <si>
    <t>Catégorie BB</t>
  </si>
  <si>
    <t>1XBB</t>
  </si>
  <si>
    <t>2XBB</t>
  </si>
  <si>
    <t>3XBB</t>
  </si>
  <si>
    <t>4XBB</t>
  </si>
  <si>
    <t>5XBB</t>
  </si>
  <si>
    <t>6XBB</t>
  </si>
  <si>
    <t>FC Soccer 2017</t>
  </si>
  <si>
    <t xml:space="preserve">Catégorie B </t>
  </si>
  <si>
    <t>1XB</t>
  </si>
  <si>
    <t>2XB</t>
  </si>
  <si>
    <t>3XB</t>
  </si>
  <si>
    <t>4XB</t>
  </si>
  <si>
    <t>5XB</t>
  </si>
  <si>
    <t>6XB</t>
  </si>
  <si>
    <t xml:space="preserve">Fasap FC    </t>
  </si>
  <si>
    <t>7XB</t>
  </si>
  <si>
    <t>8XB</t>
  </si>
  <si>
    <t>9XB</t>
  </si>
  <si>
    <t>10XB</t>
  </si>
  <si>
    <t>11XB</t>
  </si>
  <si>
    <t>12XB</t>
  </si>
  <si>
    <t>Catégorie C</t>
  </si>
  <si>
    <t>1XC</t>
  </si>
  <si>
    <t>2XC</t>
  </si>
  <si>
    <t>3XC</t>
  </si>
  <si>
    <t>4XC</t>
  </si>
  <si>
    <t>5XC</t>
  </si>
  <si>
    <t>6XC</t>
  </si>
  <si>
    <t>7XC</t>
  </si>
  <si>
    <t>8XC</t>
  </si>
  <si>
    <t>9XC</t>
  </si>
  <si>
    <t>10XC</t>
  </si>
  <si>
    <t>11XC</t>
  </si>
  <si>
    <t>12XC</t>
  </si>
  <si>
    <t>Classement AUT 2022, mis à jour SEMAINE 7</t>
  </si>
  <si>
    <t>Los amigos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</si>
</sst>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C]dd/mmm"/>
  </numFmts>
  <fonts count="19" x14ac:knownFonts="1">
    <font>
      <sz val="10"/>
      <name val="Verdana"/>
      <charset val="1"/>
    </font>
    <font>
      <sz val="10"/>
      <name val="Verdana"/>
      <family val="2"/>
      <charset val="1"/>
    </font>
    <font>
      <b/>
      <sz val="10"/>
      <name val="Verdana"/>
      <family val="2"/>
      <charset val="1"/>
    </font>
    <font>
      <sz val="10"/>
      <color rgb="FFFFFFFF"/>
      <name val="Verdana"/>
      <family val="2"/>
      <charset val="1"/>
    </font>
    <font>
      <b/>
      <sz val="9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u/>
      <sz val="10"/>
      <color rgb="FFFFFFFF"/>
      <name val="Arial"/>
      <family val="2"/>
      <charset val="1"/>
    </font>
    <font>
      <b/>
      <sz val="11"/>
      <name val="Calibri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11"/>
      <name val="Calibri"/>
      <family val="2"/>
      <charset val="1"/>
    </font>
    <font>
      <b/>
      <vertAlign val="superscript"/>
      <sz val="11"/>
      <name val="Calibri"/>
      <family val="2"/>
      <charset val="1"/>
    </font>
    <font>
      <sz val="10"/>
      <color rgb="FFFFFFFF"/>
      <name val="Comic Sans MS"/>
      <family val="4"/>
      <charset val="1"/>
    </font>
    <font>
      <b/>
      <sz val="12"/>
      <name val="Comic Sans MS"/>
      <family val="4"/>
      <charset val="1"/>
    </font>
    <font>
      <sz val="12"/>
      <name val="Verdana"/>
      <family val="2"/>
      <charset val="1"/>
    </font>
    <font>
      <b/>
      <u/>
      <sz val="12"/>
      <name val="Comic Sans MS"/>
      <family val="4"/>
      <charset val="1"/>
    </font>
    <font>
      <sz val="8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3D69B"/>
        <bgColor rgb="FFFFCC99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77933C"/>
        <bgColor rgb="FF808080"/>
      </patternFill>
    </fill>
    <fill>
      <patternFill patternType="solid">
        <fgColor rgb="FFF79646"/>
        <bgColor rgb="FFFF8080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808080"/>
      </right>
      <top style="medium">
        <color auto="1"/>
      </top>
      <bottom/>
      <diagonal/>
    </border>
    <border>
      <left style="thin">
        <color rgb="FF808080"/>
      </left>
      <right style="thin">
        <color rgb="FF808080"/>
      </right>
      <top style="medium">
        <color auto="1"/>
      </top>
      <bottom/>
      <diagonal/>
    </border>
    <border>
      <left style="thin">
        <color rgb="FF808080"/>
      </left>
      <right/>
      <top style="medium">
        <color auto="1"/>
      </top>
      <bottom/>
      <diagonal/>
    </border>
    <border>
      <left style="thin">
        <color rgb="FF808080"/>
      </left>
      <right style="thin">
        <color rgb="FF80808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808080"/>
      </right>
      <top style="medium">
        <color auto="1"/>
      </top>
      <bottom/>
      <diagonal/>
    </border>
    <border>
      <left style="thin">
        <color rgb="FF80808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80808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/>
      <top style="thin">
        <color rgb="FF80808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rgb="FF80808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80808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7" fillId="5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1" fillId="7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7" borderId="17" xfId="0" applyFont="1" applyFill="1" applyBorder="1"/>
    <xf numFmtId="0" fontId="1" fillId="0" borderId="18" xfId="0" applyFont="1" applyBorder="1"/>
    <xf numFmtId="0" fontId="1" fillId="7" borderId="19" xfId="0" applyFont="1" applyFill="1" applyBorder="1"/>
    <xf numFmtId="0" fontId="1" fillId="7" borderId="20" xfId="0" applyFont="1" applyFill="1" applyBorder="1"/>
    <xf numFmtId="0" fontId="2" fillId="5" borderId="21" xfId="0" applyFont="1" applyFill="1" applyBorder="1"/>
    <xf numFmtId="0" fontId="9" fillId="0" borderId="0" xfId="0" applyFont="1"/>
    <xf numFmtId="0" fontId="10" fillId="0" borderId="0" xfId="0" applyFont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left"/>
    </xf>
    <xf numFmtId="0" fontId="12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/>
    </xf>
    <xf numFmtId="0" fontId="14" fillId="0" borderId="0" xfId="0" applyFont="1"/>
    <xf numFmtId="0" fontId="15" fillId="8" borderId="0" xfId="0" applyFont="1" applyFill="1" applyAlignment="1">
      <alignment horizontal="center"/>
    </xf>
    <xf numFmtId="0" fontId="16" fillId="0" borderId="12" xfId="0" applyFont="1" applyBorder="1" applyAlignment="1">
      <alignment horizontal="left"/>
    </xf>
    <xf numFmtId="0" fontId="17" fillId="0" borderId="0" xfId="0" applyFont="1"/>
    <xf numFmtId="0" fontId="17" fillId="9" borderId="0" xfId="0" applyFont="1" applyFill="1"/>
    <xf numFmtId="0" fontId="10" fillId="9" borderId="0" xfId="0" applyFont="1" applyFill="1"/>
    <xf numFmtId="0" fontId="10" fillId="10" borderId="0" xfId="0" applyFont="1" applyFill="1"/>
    <xf numFmtId="0" fontId="0" fillId="11" borderId="0" xfId="0" applyFill="1"/>
    <xf numFmtId="0" fontId="0" fillId="10" borderId="0" xfId="0" applyFill="1"/>
    <xf numFmtId="0" fontId="17" fillId="0" borderId="8" xfId="0" applyFont="1" applyBorder="1"/>
    <xf numFmtId="0" fontId="17" fillId="0" borderId="0" xfId="0" applyFont="1" applyAlignment="1">
      <alignment horizontal="right"/>
    </xf>
    <xf numFmtId="0" fontId="17" fillId="0" borderId="8" xfId="0" applyFont="1" applyBorder="1" applyAlignment="1">
      <alignment horizontal="right"/>
    </xf>
    <xf numFmtId="0" fontId="18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7"/>
  <sheetViews>
    <sheetView tabSelected="1" zoomScale="103" zoomScaleNormal="103" workbookViewId="0">
      <selection activeCell="I10" sqref="I10"/>
    </sheetView>
  </sheetViews>
  <sheetFormatPr baseColWidth="10" defaultColWidth="8.75" defaultRowHeight="12.75" x14ac:dyDescent="0.2"/>
  <cols>
    <col min="1" max="1" width="3.375" style="1" customWidth="1"/>
    <col min="2" max="2" width="4.25" style="1" customWidth="1"/>
    <col min="3" max="3" width="23.25" style="1" customWidth="1"/>
    <col min="4" max="4" width="19.375" style="1" customWidth="1"/>
    <col min="5" max="14" width="4.625" style="1" customWidth="1"/>
    <col min="15" max="15" width="4.625" style="2" customWidth="1"/>
    <col min="16" max="17" width="4.625" style="1" customWidth="1"/>
    <col min="18" max="18" width="9" style="1" customWidth="1"/>
    <col min="19" max="19" width="2.5" style="1" hidden="1" customWidth="1"/>
    <col min="20" max="20" width="5" style="1" customWidth="1"/>
    <col min="21" max="21" width="32.625" style="1" customWidth="1"/>
    <col min="22" max="1025" width="11" style="1" customWidth="1"/>
  </cols>
  <sheetData>
    <row r="1" spans="1:21" x14ac:dyDescent="0.2">
      <c r="B1" s="2"/>
      <c r="C1" s="3" t="s">
        <v>149</v>
      </c>
      <c r="D1" s="4"/>
      <c r="E1" s="4"/>
      <c r="F1" s="4"/>
      <c r="G1" s="4"/>
      <c r="H1" s="5"/>
      <c r="I1" s="5"/>
      <c r="J1" s="5"/>
      <c r="K1" s="6"/>
      <c r="R1" s="7"/>
      <c r="S1" s="7"/>
      <c r="T1" s="8"/>
    </row>
    <row r="2" spans="1:21" ht="13.5" thickBot="1" x14ac:dyDescent="0.25">
      <c r="A2" s="9" t="s">
        <v>0</v>
      </c>
      <c r="B2" s="10"/>
      <c r="C2" s="11" t="s">
        <v>1</v>
      </c>
      <c r="D2" s="12" t="s">
        <v>2</v>
      </c>
      <c r="E2" s="13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5" t="s">
        <v>8</v>
      </c>
      <c r="K2" s="16" t="s">
        <v>9</v>
      </c>
      <c r="L2" s="17" t="s">
        <v>10</v>
      </c>
      <c r="M2" s="14" t="s">
        <v>11</v>
      </c>
      <c r="N2" s="14" t="s">
        <v>12</v>
      </c>
      <c r="O2" s="14" t="s">
        <v>13</v>
      </c>
      <c r="P2" s="17" t="s">
        <v>14</v>
      </c>
      <c r="Q2" s="18" t="s">
        <v>15</v>
      </c>
      <c r="R2" s="19"/>
    </row>
    <row r="3" spans="1:21" ht="15.75" thickBot="1" x14ac:dyDescent="0.3">
      <c r="A3" s="20" t="s">
        <v>16</v>
      </c>
      <c r="B3" s="21"/>
      <c r="C3" s="47" t="s">
        <v>24</v>
      </c>
      <c r="D3" s="22"/>
      <c r="E3" s="23">
        <v>7</v>
      </c>
      <c r="F3" s="24">
        <v>6</v>
      </c>
      <c r="G3" s="25">
        <v>1</v>
      </c>
      <c r="H3" s="25"/>
      <c r="I3" s="26"/>
      <c r="J3" s="27">
        <f>(5*F3)+(1*G3)+(3*H3)</f>
        <v>31</v>
      </c>
      <c r="K3" s="28">
        <v>42</v>
      </c>
      <c r="L3" s="28">
        <v>17</v>
      </c>
      <c r="M3" s="29">
        <f>K3-L3</f>
        <v>25</v>
      </c>
      <c r="N3" s="24">
        <v>0</v>
      </c>
      <c r="O3" s="26">
        <v>0</v>
      </c>
      <c r="P3" s="30">
        <f t="shared" ref="P3:P8" si="0">((E3-I3)*5)-(N3*3)-(O3*5)</f>
        <v>35</v>
      </c>
      <c r="Q3" s="31">
        <f t="shared" ref="Q3:Q8" si="1">$J3+$P3</f>
        <v>66</v>
      </c>
      <c r="R3" s="32"/>
    </row>
    <row r="4" spans="1:21" ht="15.75" thickBot="1" x14ac:dyDescent="0.3">
      <c r="A4" s="20" t="s">
        <v>18</v>
      </c>
      <c r="B4" s="21"/>
      <c r="C4" s="46" t="s">
        <v>22</v>
      </c>
      <c r="D4" s="22"/>
      <c r="E4" s="23">
        <v>7</v>
      </c>
      <c r="F4" s="24">
        <v>6</v>
      </c>
      <c r="G4" s="25">
        <v>1</v>
      </c>
      <c r="H4" s="25"/>
      <c r="I4" s="26"/>
      <c r="J4" s="27">
        <f>(5*$F4)+(1*$G4)+(3*$H4)</f>
        <v>31</v>
      </c>
      <c r="K4" s="28">
        <v>36</v>
      </c>
      <c r="L4" s="28">
        <v>15</v>
      </c>
      <c r="M4" s="29">
        <f>K4-L4</f>
        <v>21</v>
      </c>
      <c r="N4" s="24">
        <v>1</v>
      </c>
      <c r="O4" s="26">
        <v>0</v>
      </c>
      <c r="P4" s="30">
        <f t="shared" si="0"/>
        <v>32</v>
      </c>
      <c r="Q4" s="31">
        <f t="shared" si="1"/>
        <v>63</v>
      </c>
      <c r="R4" s="32"/>
      <c r="T4" s="33"/>
      <c r="U4" s="34" t="s">
        <v>20</v>
      </c>
    </row>
    <row r="5" spans="1:21" ht="15.75" thickBot="1" x14ac:dyDescent="0.3">
      <c r="A5" s="20" t="s">
        <v>21</v>
      </c>
      <c r="B5" s="21"/>
      <c r="C5" s="46" t="s">
        <v>17</v>
      </c>
      <c r="D5" s="22"/>
      <c r="E5" s="23">
        <v>7</v>
      </c>
      <c r="F5" s="24">
        <v>2</v>
      </c>
      <c r="G5" s="25">
        <v>5</v>
      </c>
      <c r="H5" s="25"/>
      <c r="I5" s="26"/>
      <c r="J5" s="27">
        <f>(5*$F5)+(1*$G5)+(3*$H5)</f>
        <v>15</v>
      </c>
      <c r="K5" s="28">
        <v>19</v>
      </c>
      <c r="L5" s="28">
        <v>33</v>
      </c>
      <c r="M5" s="29">
        <f>K5-L5</f>
        <v>-14</v>
      </c>
      <c r="N5" s="24"/>
      <c r="O5" s="26">
        <v>0</v>
      </c>
      <c r="P5" s="30">
        <f t="shared" si="0"/>
        <v>35</v>
      </c>
      <c r="Q5" s="31">
        <f t="shared" si="1"/>
        <v>50</v>
      </c>
      <c r="R5" s="32"/>
      <c r="T5" s="33"/>
      <c r="U5" s="34"/>
    </row>
    <row r="6" spans="1:21" ht="18" thickBot="1" x14ac:dyDescent="0.3">
      <c r="A6" s="20" t="s">
        <v>23</v>
      </c>
      <c r="B6" s="21"/>
      <c r="C6" s="46" t="s">
        <v>26</v>
      </c>
      <c r="D6" s="22"/>
      <c r="E6" s="23">
        <v>6</v>
      </c>
      <c r="F6" s="24">
        <v>1</v>
      </c>
      <c r="G6" s="25">
        <v>5</v>
      </c>
      <c r="H6" s="25"/>
      <c r="I6" s="26"/>
      <c r="J6" s="27">
        <f>(5*F6)+(1*G6)+(3*H6)</f>
        <v>10</v>
      </c>
      <c r="K6" s="28">
        <v>10</v>
      </c>
      <c r="L6" s="28">
        <v>36</v>
      </c>
      <c r="M6" s="29">
        <v>-26</v>
      </c>
      <c r="N6" s="24">
        <v>0</v>
      </c>
      <c r="O6" s="26">
        <v>0</v>
      </c>
      <c r="P6" s="30">
        <f t="shared" si="0"/>
        <v>30</v>
      </c>
      <c r="Q6" s="31">
        <f t="shared" si="1"/>
        <v>40</v>
      </c>
      <c r="R6" s="32"/>
      <c r="T6" s="33"/>
      <c r="U6" s="34"/>
    </row>
    <row r="7" spans="1:21" ht="18" thickBot="1" x14ac:dyDescent="0.3">
      <c r="A7" s="20" t="s">
        <v>25</v>
      </c>
      <c r="B7" s="21"/>
      <c r="C7" s="46" t="s">
        <v>19</v>
      </c>
      <c r="D7" s="37"/>
      <c r="E7" s="23">
        <v>6</v>
      </c>
      <c r="F7" s="24">
        <v>2</v>
      </c>
      <c r="G7" s="25">
        <v>4</v>
      </c>
      <c r="H7" s="25"/>
      <c r="I7" s="26"/>
      <c r="J7" s="27">
        <f>(5*F7)+(1*G7)+(3*H7)</f>
        <v>14</v>
      </c>
      <c r="K7" s="28">
        <v>30</v>
      </c>
      <c r="L7" s="28">
        <v>36</v>
      </c>
      <c r="M7" s="29">
        <v>-6</v>
      </c>
      <c r="N7" s="24">
        <v>2</v>
      </c>
      <c r="O7" s="26">
        <v>0</v>
      </c>
      <c r="P7" s="30">
        <f t="shared" si="0"/>
        <v>24</v>
      </c>
      <c r="Q7" s="31">
        <f t="shared" si="1"/>
        <v>38</v>
      </c>
      <c r="R7" s="32"/>
      <c r="T7" s="33"/>
      <c r="U7" s="34"/>
    </row>
    <row r="8" spans="1:21" ht="18" thickBot="1" x14ac:dyDescent="0.3">
      <c r="A8" s="20" t="s">
        <v>27</v>
      </c>
      <c r="B8" s="21"/>
      <c r="C8" s="46" t="s">
        <v>28</v>
      </c>
      <c r="D8" s="22"/>
      <c r="E8" s="23">
        <v>6</v>
      </c>
      <c r="F8" s="24">
        <v>4</v>
      </c>
      <c r="G8" s="25">
        <v>2</v>
      </c>
      <c r="H8" s="25"/>
      <c r="I8" s="26"/>
      <c r="J8" s="27">
        <f>(5*$F8)+(1*$G8)+(3*$H8)</f>
        <v>22</v>
      </c>
      <c r="K8" s="28">
        <v>31</v>
      </c>
      <c r="L8" s="28">
        <v>22</v>
      </c>
      <c r="M8" s="29">
        <f>K8-L8</f>
        <v>9</v>
      </c>
      <c r="N8" s="24">
        <v>0</v>
      </c>
      <c r="O8" s="26">
        <v>0</v>
      </c>
      <c r="P8" s="30">
        <f t="shared" si="0"/>
        <v>30</v>
      </c>
      <c r="Q8" s="31">
        <f t="shared" si="1"/>
        <v>52</v>
      </c>
      <c r="R8" s="32"/>
      <c r="T8" s="35" t="s">
        <v>29</v>
      </c>
      <c r="U8" s="36" t="s">
        <v>30</v>
      </c>
    </row>
    <row r="9" spans="1:21" ht="13.5" thickBot="1" x14ac:dyDescent="0.25">
      <c r="A9" s="9" t="s">
        <v>31</v>
      </c>
      <c r="B9" s="10"/>
      <c r="C9" s="11" t="s">
        <v>1</v>
      </c>
      <c r="D9" s="12" t="s">
        <v>2</v>
      </c>
      <c r="E9" s="13" t="s">
        <v>3</v>
      </c>
      <c r="F9" s="14" t="s">
        <v>4</v>
      </c>
      <c r="G9" s="14" t="s">
        <v>5</v>
      </c>
      <c r="H9" s="14" t="s">
        <v>6</v>
      </c>
      <c r="I9" s="14" t="s">
        <v>7</v>
      </c>
      <c r="J9" s="15" t="s">
        <v>8</v>
      </c>
      <c r="K9" s="16" t="s">
        <v>9</v>
      </c>
      <c r="L9" s="17" t="s">
        <v>10</v>
      </c>
      <c r="M9" s="14" t="s">
        <v>11</v>
      </c>
      <c r="N9" s="14" t="s">
        <v>12</v>
      </c>
      <c r="O9" s="14" t="s">
        <v>13</v>
      </c>
      <c r="P9" s="17" t="s">
        <v>14</v>
      </c>
      <c r="Q9" s="18" t="s">
        <v>15</v>
      </c>
      <c r="R9" s="32"/>
    </row>
    <row r="10" spans="1:21" ht="15.75" thickBot="1" x14ac:dyDescent="0.3">
      <c r="A10" s="20" t="s">
        <v>16</v>
      </c>
      <c r="B10" s="21"/>
      <c r="C10" s="48" t="s">
        <v>32</v>
      </c>
      <c r="D10" s="22"/>
      <c r="E10" s="23">
        <v>7</v>
      </c>
      <c r="F10" s="24">
        <v>6</v>
      </c>
      <c r="G10" s="25">
        <v>1</v>
      </c>
      <c r="H10" s="25"/>
      <c r="I10" s="26"/>
      <c r="J10" s="27">
        <f>(5*$F10)+(1*$G10)+(3*$H10)</f>
        <v>31</v>
      </c>
      <c r="K10" s="28">
        <v>40</v>
      </c>
      <c r="L10" s="28">
        <v>17</v>
      </c>
      <c r="M10" s="29">
        <f>K10-L10</f>
        <v>23</v>
      </c>
      <c r="N10" s="24">
        <v>0</v>
      </c>
      <c r="O10" s="26">
        <v>0</v>
      </c>
      <c r="P10" s="30">
        <f>((E10-I10)*5)-(N10*3)-(O10*5)</f>
        <v>35</v>
      </c>
      <c r="Q10" s="31">
        <f t="shared" ref="Q10:Q15" si="2">$J10+$P10</f>
        <v>66</v>
      </c>
      <c r="T10" s="38" t="s">
        <v>5</v>
      </c>
      <c r="U10" s="36" t="s">
        <v>33</v>
      </c>
    </row>
    <row r="11" spans="1:21" ht="15.75" thickBot="1" x14ac:dyDescent="0.3">
      <c r="A11" s="20" t="s">
        <v>18</v>
      </c>
      <c r="B11" s="21"/>
      <c r="C11" s="49" t="s">
        <v>40</v>
      </c>
      <c r="D11" s="37"/>
      <c r="E11" s="23">
        <v>8</v>
      </c>
      <c r="F11" s="24">
        <v>3</v>
      </c>
      <c r="G11" s="25">
        <v>5</v>
      </c>
      <c r="H11" s="25"/>
      <c r="I11" s="26"/>
      <c r="J11" s="27">
        <f>(5*F11)+(1*G11)+(3*H11)</f>
        <v>20</v>
      </c>
      <c r="K11" s="28">
        <v>24</v>
      </c>
      <c r="L11" s="28">
        <v>33</v>
      </c>
      <c r="M11" s="29">
        <v>-11</v>
      </c>
      <c r="N11" s="24"/>
      <c r="O11" s="26">
        <v>0</v>
      </c>
      <c r="P11" s="30">
        <f>((E11-I11)*5)-(N11*3)-(O11*5)</f>
        <v>40</v>
      </c>
      <c r="Q11" s="31">
        <f t="shared" si="2"/>
        <v>60</v>
      </c>
      <c r="T11" s="39" t="s">
        <v>6</v>
      </c>
      <c r="U11" s="36" t="s">
        <v>35</v>
      </c>
    </row>
    <row r="12" spans="1:21" ht="15.75" thickBot="1" x14ac:dyDescent="0.3">
      <c r="A12" s="20" t="s">
        <v>21</v>
      </c>
      <c r="B12" s="21"/>
      <c r="C12" s="49" t="s">
        <v>34</v>
      </c>
      <c r="D12" s="22"/>
      <c r="E12" s="23">
        <v>7</v>
      </c>
      <c r="F12" s="24">
        <v>4</v>
      </c>
      <c r="G12" s="25">
        <v>2</v>
      </c>
      <c r="H12" s="25">
        <v>1</v>
      </c>
      <c r="I12" s="26"/>
      <c r="J12" s="27">
        <f>(5*F12)+(1*G12)+(3*H12)</f>
        <v>25</v>
      </c>
      <c r="K12" s="28">
        <v>36</v>
      </c>
      <c r="L12" s="28">
        <v>33</v>
      </c>
      <c r="M12" s="29">
        <v>3</v>
      </c>
      <c r="N12" s="24">
        <v>0</v>
      </c>
      <c r="O12" s="26">
        <v>0</v>
      </c>
      <c r="P12" s="30">
        <f>((E12-I12)*5)-(N12*3)-(O12*5)</f>
        <v>35</v>
      </c>
      <c r="Q12" s="31">
        <f t="shared" si="2"/>
        <v>60</v>
      </c>
      <c r="T12" s="39" t="s">
        <v>7</v>
      </c>
      <c r="U12" s="36" t="s">
        <v>37</v>
      </c>
    </row>
    <row r="13" spans="1:21" ht="18" thickBot="1" x14ac:dyDescent="0.3">
      <c r="A13" s="20" t="s">
        <v>23</v>
      </c>
      <c r="B13" s="21"/>
      <c r="C13" s="48" t="s">
        <v>38</v>
      </c>
      <c r="D13" s="22"/>
      <c r="E13" s="23">
        <v>7</v>
      </c>
      <c r="F13" s="24">
        <v>4</v>
      </c>
      <c r="G13" s="25">
        <v>3</v>
      </c>
      <c r="H13" s="25"/>
      <c r="I13" s="26"/>
      <c r="J13" s="27">
        <f>(5*$F13)+(1*$G13)+(3*$H13)</f>
        <v>23</v>
      </c>
      <c r="K13" s="28">
        <v>44</v>
      </c>
      <c r="L13" s="28">
        <v>31</v>
      </c>
      <c r="M13" s="29">
        <f>K13-L13</f>
        <v>13</v>
      </c>
      <c r="N13" s="24">
        <v>0</v>
      </c>
      <c r="O13" s="26">
        <v>0</v>
      </c>
      <c r="P13" s="30">
        <f>((E13-I13)*5)-(N13*3)-(O13*5)</f>
        <v>35</v>
      </c>
      <c r="Q13" s="31">
        <f t="shared" si="2"/>
        <v>58</v>
      </c>
      <c r="T13" s="39" t="s">
        <v>12</v>
      </c>
      <c r="U13" s="36" t="s">
        <v>39</v>
      </c>
    </row>
    <row r="14" spans="1:21" ht="18" thickBot="1" x14ac:dyDescent="0.3">
      <c r="A14" s="20" t="s">
        <v>25</v>
      </c>
      <c r="B14" s="21"/>
      <c r="C14" s="49" t="s">
        <v>42</v>
      </c>
      <c r="D14" s="22"/>
      <c r="E14" s="23">
        <v>7</v>
      </c>
      <c r="F14" s="24">
        <v>1</v>
      </c>
      <c r="G14" s="25">
        <v>5</v>
      </c>
      <c r="H14" s="25">
        <v>1</v>
      </c>
      <c r="I14" s="26"/>
      <c r="J14" s="27">
        <f>(5*$F14)+(1*$G14)+(3*$H14)</f>
        <v>13</v>
      </c>
      <c r="K14" s="28">
        <v>19</v>
      </c>
      <c r="L14" s="28">
        <v>45</v>
      </c>
      <c r="M14" s="29">
        <f>K14-L14</f>
        <v>-26</v>
      </c>
      <c r="N14" s="24"/>
      <c r="O14" s="26">
        <v>0</v>
      </c>
      <c r="P14" s="30">
        <f>((E14-I14)*5)-(N14*3)-(O14*5)</f>
        <v>35</v>
      </c>
      <c r="Q14" s="31">
        <f t="shared" si="2"/>
        <v>48</v>
      </c>
      <c r="T14" s="39" t="s">
        <v>13</v>
      </c>
      <c r="U14" s="36" t="s">
        <v>41</v>
      </c>
    </row>
    <row r="15" spans="1:21" ht="18" thickBot="1" x14ac:dyDescent="0.3">
      <c r="A15" s="20" t="s">
        <v>27</v>
      </c>
      <c r="B15" s="21"/>
      <c r="C15" s="46" t="s">
        <v>36</v>
      </c>
      <c r="D15" s="22"/>
      <c r="E15" s="23">
        <v>7</v>
      </c>
      <c r="F15" s="24">
        <v>3</v>
      </c>
      <c r="G15" s="25">
        <v>4</v>
      </c>
      <c r="H15" s="25"/>
      <c r="I15" s="26"/>
      <c r="J15" s="27">
        <f>(5*F15)+(1*G15)+(3*H15)</f>
        <v>19</v>
      </c>
      <c r="K15" s="28">
        <v>24</v>
      </c>
      <c r="L15" s="28">
        <v>27</v>
      </c>
      <c r="M15" s="29">
        <f>K15-L15</f>
        <v>-3</v>
      </c>
      <c r="N15" s="24">
        <v>0</v>
      </c>
      <c r="O15" s="26">
        <v>0</v>
      </c>
      <c r="P15" s="30">
        <v>25</v>
      </c>
      <c r="Q15" s="31">
        <f t="shared" si="2"/>
        <v>44</v>
      </c>
      <c r="T15" s="40" t="s">
        <v>9</v>
      </c>
      <c r="U15" s="41" t="s">
        <v>43</v>
      </c>
    </row>
    <row r="16" spans="1:21" ht="15" customHeight="1" thickBot="1" x14ac:dyDescent="0.25">
      <c r="A16" s="9" t="s">
        <v>44</v>
      </c>
      <c r="B16" s="10"/>
      <c r="C16" s="11" t="s">
        <v>1</v>
      </c>
      <c r="D16" s="12" t="s">
        <v>2</v>
      </c>
      <c r="E16" s="13" t="s">
        <v>3</v>
      </c>
      <c r="F16" s="14" t="s">
        <v>4</v>
      </c>
      <c r="G16" s="14" t="s">
        <v>5</v>
      </c>
      <c r="H16" s="14" t="s">
        <v>6</v>
      </c>
      <c r="I16" s="14" t="s">
        <v>7</v>
      </c>
      <c r="J16" s="15" t="s">
        <v>8</v>
      </c>
      <c r="K16" s="16" t="s">
        <v>9</v>
      </c>
      <c r="L16" s="17" t="s">
        <v>10</v>
      </c>
      <c r="M16" s="14" t="s">
        <v>11</v>
      </c>
      <c r="N16" s="14" t="s">
        <v>12</v>
      </c>
      <c r="O16" s="14" t="s">
        <v>13</v>
      </c>
      <c r="P16" s="17" t="s">
        <v>14</v>
      </c>
      <c r="Q16" s="18" t="s">
        <v>15</v>
      </c>
      <c r="T16" s="39" t="s">
        <v>10</v>
      </c>
      <c r="U16" s="36" t="s">
        <v>45</v>
      </c>
    </row>
    <row r="17" spans="1:24" ht="15" customHeight="1" thickBot="1" x14ac:dyDescent="0.3">
      <c r="A17" s="20" t="s">
        <v>16</v>
      </c>
      <c r="B17" s="21"/>
      <c r="C17" s="47" t="s">
        <v>46</v>
      </c>
      <c r="D17" s="22"/>
      <c r="E17" s="23">
        <v>7</v>
      </c>
      <c r="F17" s="24">
        <v>5</v>
      </c>
      <c r="G17" s="25">
        <v>1</v>
      </c>
      <c r="H17" s="25">
        <v>1</v>
      </c>
      <c r="I17" s="26"/>
      <c r="J17" s="27">
        <f>(5*F17)+(1*G17)+(3*H17)</f>
        <v>29</v>
      </c>
      <c r="K17" s="28">
        <v>37</v>
      </c>
      <c r="L17" s="28">
        <v>23</v>
      </c>
      <c r="M17" s="29">
        <f>K17-L17</f>
        <v>14</v>
      </c>
      <c r="N17" s="24">
        <v>0</v>
      </c>
      <c r="O17" s="26">
        <v>0</v>
      </c>
      <c r="P17" s="30">
        <f t="shared" ref="P17:P22" si="3">((E17-I17)*5)-(N17*3)-(O17*5)</f>
        <v>35</v>
      </c>
      <c r="Q17" s="31">
        <f t="shared" ref="Q17:Q22" si="4">$J17+$P17</f>
        <v>64</v>
      </c>
    </row>
    <row r="18" spans="1:24" ht="15" customHeight="1" thickBot="1" x14ac:dyDescent="0.3">
      <c r="A18" s="20" t="s">
        <v>18</v>
      </c>
      <c r="B18" s="21"/>
      <c r="C18" s="46" t="s">
        <v>51</v>
      </c>
      <c r="D18" s="22"/>
      <c r="E18" s="23">
        <v>8</v>
      </c>
      <c r="F18" s="24">
        <v>3</v>
      </c>
      <c r="G18" s="25">
        <v>4</v>
      </c>
      <c r="H18" s="25">
        <v>1</v>
      </c>
      <c r="I18" s="26"/>
      <c r="J18" s="27">
        <f>(5*$F18)+(1*$G18)+(3*$H18)</f>
        <v>22</v>
      </c>
      <c r="K18" s="28">
        <v>31</v>
      </c>
      <c r="L18" s="28">
        <v>42</v>
      </c>
      <c r="M18" s="29">
        <f>K18-L18</f>
        <v>-11</v>
      </c>
      <c r="N18" s="24">
        <v>0</v>
      </c>
      <c r="O18" s="26">
        <v>0</v>
      </c>
      <c r="P18" s="30">
        <f t="shared" si="3"/>
        <v>40</v>
      </c>
      <c r="Q18" s="31">
        <f t="shared" si="4"/>
        <v>62</v>
      </c>
    </row>
    <row r="19" spans="1:24" ht="15" customHeight="1" thickBot="1" x14ac:dyDescent="0.3">
      <c r="A19" s="20" t="s">
        <v>21</v>
      </c>
      <c r="B19" s="21"/>
      <c r="C19" s="46" t="s">
        <v>48</v>
      </c>
      <c r="D19" s="22"/>
      <c r="E19" s="23">
        <v>7</v>
      </c>
      <c r="F19" s="24">
        <v>4</v>
      </c>
      <c r="G19" s="25">
        <v>3</v>
      </c>
      <c r="H19" s="25"/>
      <c r="I19" s="26"/>
      <c r="J19" s="27">
        <f>(5*$F19)+(1*$G19)+(3*$H19)</f>
        <v>23</v>
      </c>
      <c r="K19" s="28">
        <v>40</v>
      </c>
      <c r="L19" s="28">
        <v>25</v>
      </c>
      <c r="M19" s="29">
        <f>K19-L19</f>
        <v>15</v>
      </c>
      <c r="N19" s="24">
        <v>0</v>
      </c>
      <c r="O19" s="26">
        <v>0</v>
      </c>
      <c r="P19" s="30">
        <f t="shared" si="3"/>
        <v>35</v>
      </c>
      <c r="Q19" s="31">
        <f t="shared" si="4"/>
        <v>58</v>
      </c>
    </row>
    <row r="20" spans="1:24" ht="15" customHeight="1" thickBot="1" x14ac:dyDescent="0.3">
      <c r="A20" s="20" t="s">
        <v>23</v>
      </c>
      <c r="B20" s="21"/>
      <c r="C20" s="46" t="s">
        <v>49</v>
      </c>
      <c r="D20" s="22"/>
      <c r="E20" s="23">
        <v>7</v>
      </c>
      <c r="F20" s="24">
        <v>4</v>
      </c>
      <c r="G20" s="25">
        <v>3</v>
      </c>
      <c r="H20" s="25"/>
      <c r="I20" s="26"/>
      <c r="J20" s="27">
        <f>(5*F20)+(1*G20)+(3*H20)</f>
        <v>23</v>
      </c>
      <c r="K20" s="28">
        <v>32</v>
      </c>
      <c r="L20" s="28">
        <v>37</v>
      </c>
      <c r="M20" s="29">
        <v>5</v>
      </c>
      <c r="N20" s="24">
        <v>0</v>
      </c>
      <c r="O20" s="26">
        <v>0</v>
      </c>
      <c r="P20" s="30">
        <f t="shared" si="3"/>
        <v>35</v>
      </c>
      <c r="Q20" s="31">
        <f t="shared" si="4"/>
        <v>58</v>
      </c>
    </row>
    <row r="21" spans="1:24" ht="15" customHeight="1" thickBot="1" x14ac:dyDescent="0.3">
      <c r="A21" s="20" t="s">
        <v>25</v>
      </c>
      <c r="B21" s="21"/>
      <c r="C21" s="46" t="s">
        <v>50</v>
      </c>
      <c r="D21" s="22"/>
      <c r="E21" s="23">
        <v>6</v>
      </c>
      <c r="F21" s="24">
        <v>3</v>
      </c>
      <c r="G21" s="25">
        <v>3</v>
      </c>
      <c r="H21" s="25"/>
      <c r="I21" s="26"/>
      <c r="J21" s="27">
        <f>(5*$F21)+(1*$G21)+(3*$H21)</f>
        <v>18</v>
      </c>
      <c r="K21" s="28">
        <v>26</v>
      </c>
      <c r="L21" s="28">
        <v>22</v>
      </c>
      <c r="M21" s="29">
        <f>K21-L21</f>
        <v>4</v>
      </c>
      <c r="N21" s="24"/>
      <c r="O21" s="26">
        <v>0</v>
      </c>
      <c r="P21" s="30">
        <f t="shared" si="3"/>
        <v>30</v>
      </c>
      <c r="Q21" s="31">
        <f t="shared" si="4"/>
        <v>48</v>
      </c>
    </row>
    <row r="22" spans="1:24" ht="15" customHeight="1" thickBot="1" x14ac:dyDescent="0.3">
      <c r="A22" s="20" t="s">
        <v>27</v>
      </c>
      <c r="B22" s="21"/>
      <c r="C22" s="46" t="s">
        <v>47</v>
      </c>
      <c r="D22" s="37"/>
      <c r="E22" s="23">
        <v>6</v>
      </c>
      <c r="F22" s="24">
        <v>1</v>
      </c>
      <c r="G22" s="25">
        <v>5</v>
      </c>
      <c r="H22" s="25"/>
      <c r="I22" s="26"/>
      <c r="J22" s="27">
        <f>(5*F22)+(1*G22)+(3*H22)</f>
        <v>10</v>
      </c>
      <c r="K22" s="28">
        <v>9</v>
      </c>
      <c r="L22" s="28">
        <v>33</v>
      </c>
      <c r="M22" s="29">
        <v>-24</v>
      </c>
      <c r="N22" s="24"/>
      <c r="O22" s="26">
        <v>0</v>
      </c>
      <c r="P22" s="30">
        <f t="shared" si="3"/>
        <v>30</v>
      </c>
      <c r="Q22" s="31">
        <f t="shared" si="4"/>
        <v>40</v>
      </c>
    </row>
    <row r="23" spans="1:24" ht="13.5" thickBot="1" x14ac:dyDescent="0.25">
      <c r="A23" s="9" t="s">
        <v>52</v>
      </c>
      <c r="B23" s="10"/>
      <c r="C23" s="11" t="s">
        <v>1</v>
      </c>
      <c r="D23" s="12" t="s">
        <v>2</v>
      </c>
      <c r="E23" s="13" t="s">
        <v>3</v>
      </c>
      <c r="F23" s="14" t="s">
        <v>4</v>
      </c>
      <c r="G23" s="14" t="s">
        <v>5</v>
      </c>
      <c r="H23" s="14" t="s">
        <v>6</v>
      </c>
      <c r="I23" s="14" t="s">
        <v>7</v>
      </c>
      <c r="J23" s="15" t="s">
        <v>8</v>
      </c>
      <c r="K23" s="16" t="s">
        <v>9</v>
      </c>
      <c r="L23" s="17" t="s">
        <v>10</v>
      </c>
      <c r="M23" s="14" t="s">
        <v>11</v>
      </c>
      <c r="N23" s="14" t="s">
        <v>12</v>
      </c>
      <c r="O23" s="14" t="s">
        <v>13</v>
      </c>
      <c r="P23" s="17" t="s">
        <v>14</v>
      </c>
      <c r="Q23" s="18" t="s">
        <v>15</v>
      </c>
    </row>
    <row r="24" spans="1:24" ht="15.75" thickBot="1" x14ac:dyDescent="0.3">
      <c r="A24" s="20" t="s">
        <v>16</v>
      </c>
      <c r="B24" s="21"/>
      <c r="C24" s="33" t="s">
        <v>53</v>
      </c>
      <c r="D24" s="22"/>
      <c r="E24" s="23">
        <v>7</v>
      </c>
      <c r="F24" s="24">
        <v>6</v>
      </c>
      <c r="G24" s="25">
        <v>1</v>
      </c>
      <c r="H24" s="25"/>
      <c r="I24" s="26"/>
      <c r="J24" s="27">
        <f t="shared" ref="J24:J35" si="5">(5*F24)+(1*G24)+(3*H24)</f>
        <v>31</v>
      </c>
      <c r="K24" s="28">
        <v>35</v>
      </c>
      <c r="L24" s="28">
        <v>24</v>
      </c>
      <c r="M24" s="29">
        <f t="shared" ref="M24:M35" si="6">K24-L24</f>
        <v>11</v>
      </c>
      <c r="N24" s="24"/>
      <c r="O24" s="26">
        <v>0</v>
      </c>
      <c r="P24" s="30">
        <f t="shared" ref="P24:P33" si="7">((E24-I24)*5)-(N24*3)-(O24*5)</f>
        <v>35</v>
      </c>
      <c r="Q24" s="31">
        <f>J24+P24</f>
        <v>66</v>
      </c>
      <c r="V24" s="2"/>
    </row>
    <row r="25" spans="1:24" ht="15.75" thickBot="1" x14ac:dyDescent="0.3">
      <c r="A25" s="20" t="s">
        <v>18</v>
      </c>
      <c r="B25" s="21"/>
      <c r="C25" s="33" t="s">
        <v>58</v>
      </c>
      <c r="D25" s="22"/>
      <c r="E25" s="23">
        <v>7</v>
      </c>
      <c r="F25" s="24">
        <v>5</v>
      </c>
      <c r="G25" s="25">
        <v>2</v>
      </c>
      <c r="H25" s="25"/>
      <c r="I25" s="26"/>
      <c r="J25" s="27">
        <f t="shared" si="5"/>
        <v>27</v>
      </c>
      <c r="K25" s="28">
        <v>36</v>
      </c>
      <c r="L25" s="28">
        <v>34</v>
      </c>
      <c r="M25" s="29">
        <f t="shared" si="6"/>
        <v>2</v>
      </c>
      <c r="N25" s="24">
        <v>0</v>
      </c>
      <c r="O25" s="26">
        <v>0</v>
      </c>
      <c r="P25" s="30">
        <f t="shared" si="7"/>
        <v>35</v>
      </c>
      <c r="Q25" s="31">
        <f>$J25+$P25</f>
        <v>62</v>
      </c>
      <c r="V25" s="2"/>
    </row>
    <row r="26" spans="1:24" ht="15.75" thickBot="1" x14ac:dyDescent="0.3">
      <c r="A26" s="20" t="s">
        <v>21</v>
      </c>
      <c r="B26" s="21"/>
      <c r="C26" s="33" t="s">
        <v>60</v>
      </c>
      <c r="D26" s="22"/>
      <c r="E26" s="23">
        <v>7</v>
      </c>
      <c r="F26" s="24">
        <v>6</v>
      </c>
      <c r="G26" s="25">
        <v>1</v>
      </c>
      <c r="H26" s="25"/>
      <c r="I26" s="26"/>
      <c r="J26" s="27">
        <f t="shared" si="5"/>
        <v>31</v>
      </c>
      <c r="K26" s="28">
        <v>43</v>
      </c>
      <c r="L26" s="28">
        <v>17</v>
      </c>
      <c r="M26" s="29">
        <f t="shared" si="6"/>
        <v>26</v>
      </c>
      <c r="N26" s="24"/>
      <c r="O26" s="26">
        <v>1</v>
      </c>
      <c r="P26" s="30">
        <f t="shared" si="7"/>
        <v>30</v>
      </c>
      <c r="Q26" s="31">
        <f>$J26+$P26</f>
        <v>61</v>
      </c>
      <c r="V26" s="2"/>
    </row>
    <row r="27" spans="1:24" ht="18" thickBot="1" x14ac:dyDescent="0.3">
      <c r="A27" s="20" t="s">
        <v>23</v>
      </c>
      <c r="B27" s="21"/>
      <c r="C27" s="33" t="s">
        <v>70</v>
      </c>
      <c r="D27" s="45"/>
      <c r="E27" s="23">
        <v>8</v>
      </c>
      <c r="F27" s="24">
        <v>2</v>
      </c>
      <c r="G27" s="25">
        <v>5</v>
      </c>
      <c r="H27" s="25">
        <v>1</v>
      </c>
      <c r="I27" s="26"/>
      <c r="J27" s="27">
        <f t="shared" si="5"/>
        <v>18</v>
      </c>
      <c r="K27" s="28">
        <v>21</v>
      </c>
      <c r="L27" s="28">
        <v>48</v>
      </c>
      <c r="M27" s="29">
        <f t="shared" si="6"/>
        <v>-27</v>
      </c>
      <c r="N27" s="24"/>
      <c r="O27" s="26"/>
      <c r="P27" s="30">
        <f t="shared" si="7"/>
        <v>40</v>
      </c>
      <c r="Q27" s="31">
        <f>J27+P27</f>
        <v>58</v>
      </c>
    </row>
    <row r="28" spans="1:24" ht="18" thickBot="1" x14ac:dyDescent="0.3">
      <c r="A28" s="20" t="s">
        <v>25</v>
      </c>
      <c r="B28" s="21"/>
      <c r="C28" s="33" t="s">
        <v>57</v>
      </c>
      <c r="D28" s="22"/>
      <c r="E28" s="23">
        <v>7</v>
      </c>
      <c r="F28" s="24">
        <v>4</v>
      </c>
      <c r="G28" s="25">
        <v>3</v>
      </c>
      <c r="H28" s="25"/>
      <c r="I28" s="26"/>
      <c r="J28" s="27">
        <f t="shared" si="5"/>
        <v>23</v>
      </c>
      <c r="K28" s="28">
        <v>39</v>
      </c>
      <c r="L28" s="28">
        <v>24</v>
      </c>
      <c r="M28" s="29">
        <f t="shared" si="6"/>
        <v>15</v>
      </c>
      <c r="N28" s="24">
        <v>0</v>
      </c>
      <c r="O28" s="26">
        <v>0</v>
      </c>
      <c r="P28" s="30">
        <f t="shared" si="7"/>
        <v>35</v>
      </c>
      <c r="Q28" s="31">
        <f>$J28+$P28</f>
        <v>58</v>
      </c>
    </row>
    <row r="29" spans="1:24" ht="18" thickBot="1" x14ac:dyDescent="0.3">
      <c r="A29" s="20" t="s">
        <v>27</v>
      </c>
      <c r="B29" s="21"/>
      <c r="C29" s="33" t="s">
        <v>68</v>
      </c>
      <c r="D29" s="45"/>
      <c r="E29" s="23">
        <v>7</v>
      </c>
      <c r="F29" s="24">
        <v>3</v>
      </c>
      <c r="G29" s="25">
        <v>2</v>
      </c>
      <c r="H29" s="25">
        <v>2</v>
      </c>
      <c r="I29" s="26"/>
      <c r="J29" s="27">
        <f t="shared" si="5"/>
        <v>23</v>
      </c>
      <c r="K29" s="28">
        <v>36</v>
      </c>
      <c r="L29" s="28">
        <v>40</v>
      </c>
      <c r="M29" s="29">
        <f t="shared" si="6"/>
        <v>-4</v>
      </c>
      <c r="N29" s="24"/>
      <c r="O29" s="26">
        <v>0</v>
      </c>
      <c r="P29" s="30">
        <f t="shared" si="7"/>
        <v>35</v>
      </c>
      <c r="Q29" s="31">
        <f>J29+P29</f>
        <v>58</v>
      </c>
    </row>
    <row r="30" spans="1:24" ht="18" thickBot="1" x14ac:dyDescent="0.3">
      <c r="A30" s="20" t="s">
        <v>59</v>
      </c>
      <c r="B30" s="21"/>
      <c r="C30" s="33" t="s">
        <v>55</v>
      </c>
      <c r="D30" s="22"/>
      <c r="E30" s="23">
        <v>7</v>
      </c>
      <c r="F30" s="24">
        <v>4</v>
      </c>
      <c r="G30" s="25">
        <v>3</v>
      </c>
      <c r="H30" s="25"/>
      <c r="I30" s="26"/>
      <c r="J30" s="27">
        <f t="shared" si="5"/>
        <v>23</v>
      </c>
      <c r="K30" s="28">
        <v>29</v>
      </c>
      <c r="L30" s="28">
        <v>37</v>
      </c>
      <c r="M30" s="29">
        <f t="shared" si="6"/>
        <v>-8</v>
      </c>
      <c r="N30" s="24">
        <v>0</v>
      </c>
      <c r="O30" s="26">
        <v>0</v>
      </c>
      <c r="P30" s="30">
        <f t="shared" si="7"/>
        <v>35</v>
      </c>
      <c r="Q30" s="31">
        <f>$J30+$P30</f>
        <v>58</v>
      </c>
    </row>
    <row r="31" spans="1:24" ht="15.75" thickBot="1" x14ac:dyDescent="0.3">
      <c r="A31" s="20" t="s">
        <v>61</v>
      </c>
      <c r="B31" s="21"/>
      <c r="C31" s="33" t="s">
        <v>66</v>
      </c>
      <c r="D31" s="45"/>
      <c r="E31" s="23">
        <v>6</v>
      </c>
      <c r="F31" s="24">
        <v>3</v>
      </c>
      <c r="G31" s="25"/>
      <c r="H31" s="25">
        <v>3</v>
      </c>
      <c r="I31" s="26"/>
      <c r="J31" s="27">
        <f t="shared" si="5"/>
        <v>24</v>
      </c>
      <c r="K31" s="28">
        <v>40</v>
      </c>
      <c r="L31" s="28">
        <v>23</v>
      </c>
      <c r="M31" s="29">
        <f t="shared" si="6"/>
        <v>17</v>
      </c>
      <c r="N31" s="24"/>
      <c r="O31" s="26"/>
      <c r="P31" s="30">
        <f t="shared" si="7"/>
        <v>30</v>
      </c>
      <c r="Q31" s="31">
        <f>J31+P31</f>
        <v>54</v>
      </c>
      <c r="X31" s="2"/>
    </row>
    <row r="32" spans="1:24" ht="15.75" thickBot="1" x14ac:dyDescent="0.3">
      <c r="A32" s="20" t="s">
        <v>63</v>
      </c>
      <c r="B32" s="21"/>
      <c r="C32" s="33" t="s">
        <v>56</v>
      </c>
      <c r="D32" s="22"/>
      <c r="E32" s="23">
        <v>7</v>
      </c>
      <c r="F32" s="24">
        <v>2</v>
      </c>
      <c r="G32" s="25">
        <v>4</v>
      </c>
      <c r="H32" s="25">
        <v>1</v>
      </c>
      <c r="I32" s="26"/>
      <c r="J32" s="27">
        <f t="shared" si="5"/>
        <v>17</v>
      </c>
      <c r="K32" s="28">
        <v>29</v>
      </c>
      <c r="L32" s="28">
        <v>37</v>
      </c>
      <c r="M32" s="29">
        <f t="shared" si="6"/>
        <v>-8</v>
      </c>
      <c r="N32" s="24">
        <v>0</v>
      </c>
      <c r="O32" s="26">
        <v>0</v>
      </c>
      <c r="P32" s="30">
        <f t="shared" si="7"/>
        <v>35</v>
      </c>
      <c r="Q32" s="31">
        <f>$J32+$P32</f>
        <v>52</v>
      </c>
      <c r="X32" s="2"/>
    </row>
    <row r="33" spans="1:24" ht="15.75" thickBot="1" x14ac:dyDescent="0.3">
      <c r="A33" s="20" t="s">
        <v>65</v>
      </c>
      <c r="B33" s="21"/>
      <c r="C33" s="33" t="s">
        <v>64</v>
      </c>
      <c r="D33" s="22"/>
      <c r="E33" s="23">
        <v>7</v>
      </c>
      <c r="F33" s="24">
        <v>2</v>
      </c>
      <c r="G33" s="25">
        <v>5</v>
      </c>
      <c r="H33" s="25"/>
      <c r="I33" s="26"/>
      <c r="J33" s="27">
        <f t="shared" si="5"/>
        <v>15</v>
      </c>
      <c r="K33" s="28">
        <v>19</v>
      </c>
      <c r="L33" s="28">
        <v>33</v>
      </c>
      <c r="M33" s="29">
        <f t="shared" si="6"/>
        <v>-14</v>
      </c>
      <c r="N33" s="24">
        <v>0</v>
      </c>
      <c r="O33" s="26">
        <v>0</v>
      </c>
      <c r="P33" s="30">
        <f t="shared" si="7"/>
        <v>35</v>
      </c>
      <c r="Q33" s="31">
        <f>$J33+$P33</f>
        <v>50</v>
      </c>
      <c r="X33" s="2"/>
    </row>
    <row r="34" spans="1:24" ht="15.75" thickBot="1" x14ac:dyDescent="0.3">
      <c r="A34" s="20" t="s">
        <v>67</v>
      </c>
      <c r="B34" s="21"/>
      <c r="C34" s="33" t="s">
        <v>54</v>
      </c>
      <c r="D34" s="37"/>
      <c r="E34" s="23">
        <v>7</v>
      </c>
      <c r="F34" s="24">
        <v>3</v>
      </c>
      <c r="G34" s="25">
        <v>4</v>
      </c>
      <c r="H34" s="25"/>
      <c r="I34" s="26"/>
      <c r="J34" s="27">
        <f t="shared" si="5"/>
        <v>19</v>
      </c>
      <c r="K34" s="28">
        <v>33</v>
      </c>
      <c r="L34" s="28">
        <v>28</v>
      </c>
      <c r="M34" s="29">
        <f t="shared" si="6"/>
        <v>5</v>
      </c>
      <c r="N34" s="24"/>
      <c r="O34" s="26">
        <v>0</v>
      </c>
      <c r="P34" s="30">
        <v>25</v>
      </c>
      <c r="Q34" s="31">
        <f>$J34+$P34</f>
        <v>44</v>
      </c>
      <c r="X34" s="2"/>
    </row>
    <row r="35" spans="1:24" ht="15.75" thickBot="1" x14ac:dyDescent="0.3">
      <c r="A35" s="20" t="s">
        <v>69</v>
      </c>
      <c r="B35" s="21"/>
      <c r="C35" s="46" t="s">
        <v>62</v>
      </c>
      <c r="D35" s="22"/>
      <c r="E35" s="23">
        <v>6</v>
      </c>
      <c r="F35" s="24">
        <v>1</v>
      </c>
      <c r="G35" s="25">
        <v>4</v>
      </c>
      <c r="H35" s="25">
        <v>1</v>
      </c>
      <c r="I35" s="26"/>
      <c r="J35" s="27">
        <f t="shared" si="5"/>
        <v>12</v>
      </c>
      <c r="K35" s="28">
        <v>22</v>
      </c>
      <c r="L35" s="28">
        <v>34</v>
      </c>
      <c r="M35" s="29">
        <f t="shared" si="6"/>
        <v>-12</v>
      </c>
      <c r="N35" s="24">
        <v>0</v>
      </c>
      <c r="O35" s="26">
        <v>0</v>
      </c>
      <c r="P35" s="30">
        <f>((E35-I35)*5)-(N35*3)-(O35*5)</f>
        <v>30</v>
      </c>
      <c r="Q35" s="31">
        <f>J35+P35</f>
        <v>42</v>
      </c>
      <c r="X35" s="2"/>
    </row>
    <row r="36" spans="1:24" ht="13.5" thickBot="1" x14ac:dyDescent="0.25">
      <c r="A36" s="9" t="s">
        <v>71</v>
      </c>
      <c r="B36" s="10"/>
      <c r="C36" s="11" t="s">
        <v>1</v>
      </c>
      <c r="D36" s="12" t="s">
        <v>2</v>
      </c>
      <c r="E36" s="13" t="s">
        <v>3</v>
      </c>
      <c r="F36" s="14" t="s">
        <v>4</v>
      </c>
      <c r="G36" s="14" t="s">
        <v>5</v>
      </c>
      <c r="H36" s="14" t="s">
        <v>6</v>
      </c>
      <c r="I36" s="14" t="s">
        <v>7</v>
      </c>
      <c r="J36" s="15" t="s">
        <v>8</v>
      </c>
      <c r="K36" s="16" t="s">
        <v>9</v>
      </c>
      <c r="L36" s="17" t="s">
        <v>10</v>
      </c>
      <c r="M36" s="14" t="s">
        <v>11</v>
      </c>
      <c r="N36" s="14" t="s">
        <v>12</v>
      </c>
      <c r="O36" s="14" t="s">
        <v>13</v>
      </c>
      <c r="P36" s="17" t="s">
        <v>14</v>
      </c>
      <c r="Q36" s="18" t="s">
        <v>15</v>
      </c>
      <c r="X36" s="2"/>
    </row>
    <row r="37" spans="1:24" s="1" customFormat="1" ht="15.75" thickBot="1" x14ac:dyDescent="0.3">
      <c r="A37" s="20" t="s">
        <v>16</v>
      </c>
      <c r="B37" s="21"/>
      <c r="C37" s="46" t="s">
        <v>78</v>
      </c>
      <c r="D37" s="22"/>
      <c r="E37" s="23">
        <v>7</v>
      </c>
      <c r="F37" s="24">
        <v>6</v>
      </c>
      <c r="G37" s="25">
        <v>1</v>
      </c>
      <c r="H37" s="25"/>
      <c r="I37" s="26"/>
      <c r="J37" s="27">
        <f t="shared" ref="J37:J48" si="8">(5*F37)+(1*G37)+(3*H37)</f>
        <v>31</v>
      </c>
      <c r="K37" s="28">
        <v>48</v>
      </c>
      <c r="L37" s="28">
        <v>30</v>
      </c>
      <c r="M37" s="29">
        <f t="shared" ref="M37:M48" si="9">K37-L37</f>
        <v>18</v>
      </c>
      <c r="N37" s="24">
        <v>0</v>
      </c>
      <c r="O37" s="26">
        <v>0</v>
      </c>
      <c r="P37" s="30">
        <f t="shared" ref="P37:P48" si="10">((E37-I37)*5)-(N37*3)-(O37*5)</f>
        <v>35</v>
      </c>
      <c r="Q37" s="31">
        <f t="shared" ref="Q37:Q48" si="11">J37+P37</f>
        <v>66</v>
      </c>
      <c r="X37" s="2"/>
    </row>
    <row r="38" spans="1:24" s="1" customFormat="1" ht="15.75" thickBot="1" x14ac:dyDescent="0.3">
      <c r="A38" s="20" t="s">
        <v>18</v>
      </c>
      <c r="B38" s="21"/>
      <c r="C38" s="46" t="s">
        <v>76</v>
      </c>
      <c r="D38" s="45"/>
      <c r="E38" s="23">
        <v>7</v>
      </c>
      <c r="F38" s="24">
        <v>6</v>
      </c>
      <c r="G38" s="25">
        <v>1</v>
      </c>
      <c r="H38" s="25"/>
      <c r="I38" s="26"/>
      <c r="J38" s="27">
        <f t="shared" si="8"/>
        <v>31</v>
      </c>
      <c r="K38" s="28">
        <v>32</v>
      </c>
      <c r="L38" s="28">
        <v>20</v>
      </c>
      <c r="M38" s="29">
        <f t="shared" si="9"/>
        <v>12</v>
      </c>
      <c r="N38" s="24"/>
      <c r="O38" s="26"/>
      <c r="P38" s="30">
        <f t="shared" si="10"/>
        <v>35</v>
      </c>
      <c r="Q38" s="31">
        <f t="shared" si="11"/>
        <v>66</v>
      </c>
      <c r="X38" s="2"/>
    </row>
    <row r="39" spans="1:24" s="1" customFormat="1" ht="15.75" thickBot="1" x14ac:dyDescent="0.3">
      <c r="A39" s="20" t="s">
        <v>21</v>
      </c>
      <c r="B39" s="21"/>
      <c r="C39" s="46" t="s">
        <v>81</v>
      </c>
      <c r="D39" s="22"/>
      <c r="E39" s="23">
        <v>7</v>
      </c>
      <c r="F39" s="24">
        <v>4</v>
      </c>
      <c r="G39" s="25">
        <v>0</v>
      </c>
      <c r="H39" s="25">
        <v>3</v>
      </c>
      <c r="I39" s="26"/>
      <c r="J39" s="27">
        <f t="shared" si="8"/>
        <v>29</v>
      </c>
      <c r="K39" s="28">
        <v>20</v>
      </c>
      <c r="L39" s="28">
        <v>10</v>
      </c>
      <c r="M39" s="29">
        <f t="shared" si="9"/>
        <v>10</v>
      </c>
      <c r="N39" s="24">
        <v>0</v>
      </c>
      <c r="O39" s="26">
        <v>0</v>
      </c>
      <c r="P39" s="30">
        <f t="shared" si="10"/>
        <v>35</v>
      </c>
      <c r="Q39" s="31">
        <f t="shared" si="11"/>
        <v>64</v>
      </c>
      <c r="X39" s="2"/>
    </row>
    <row r="40" spans="1:24" s="1" customFormat="1" ht="18" thickBot="1" x14ac:dyDescent="0.3">
      <c r="A40" s="20" t="s">
        <v>23</v>
      </c>
      <c r="B40" s="21"/>
      <c r="C40" s="46" t="s">
        <v>82</v>
      </c>
      <c r="D40" s="22"/>
      <c r="E40" s="23">
        <v>7</v>
      </c>
      <c r="F40" s="24">
        <v>5</v>
      </c>
      <c r="G40" s="25">
        <v>1</v>
      </c>
      <c r="H40" s="25">
        <v>1</v>
      </c>
      <c r="I40" s="26"/>
      <c r="J40" s="27">
        <f t="shared" si="8"/>
        <v>29</v>
      </c>
      <c r="K40" s="28">
        <v>23</v>
      </c>
      <c r="L40" s="28">
        <v>16</v>
      </c>
      <c r="M40" s="29">
        <f t="shared" si="9"/>
        <v>7</v>
      </c>
      <c r="N40" s="24"/>
      <c r="O40" s="26">
        <v>0</v>
      </c>
      <c r="P40" s="30">
        <f t="shared" si="10"/>
        <v>35</v>
      </c>
      <c r="Q40" s="31">
        <f t="shared" si="11"/>
        <v>64</v>
      </c>
      <c r="X40" s="2"/>
    </row>
    <row r="41" spans="1:24" s="1" customFormat="1" ht="18" thickBot="1" x14ac:dyDescent="0.3">
      <c r="A41" s="20" t="s">
        <v>25</v>
      </c>
      <c r="B41" s="21"/>
      <c r="C41" s="46" t="s">
        <v>73</v>
      </c>
      <c r="D41" s="22"/>
      <c r="E41" s="23">
        <v>7</v>
      </c>
      <c r="F41" s="24">
        <v>3</v>
      </c>
      <c r="G41" s="25">
        <v>3</v>
      </c>
      <c r="H41" s="25">
        <v>1</v>
      </c>
      <c r="I41" s="26"/>
      <c r="J41" s="27">
        <f t="shared" si="8"/>
        <v>21</v>
      </c>
      <c r="K41" s="28">
        <v>28</v>
      </c>
      <c r="L41" s="28">
        <v>29</v>
      </c>
      <c r="M41" s="29">
        <f t="shared" si="9"/>
        <v>-1</v>
      </c>
      <c r="N41" s="24"/>
      <c r="O41" s="26">
        <v>0</v>
      </c>
      <c r="P41" s="30">
        <f t="shared" si="10"/>
        <v>35</v>
      </c>
      <c r="Q41" s="31">
        <f t="shared" si="11"/>
        <v>56</v>
      </c>
      <c r="W41" s="2"/>
    </row>
    <row r="42" spans="1:24" s="1" customFormat="1" ht="18" thickBot="1" x14ac:dyDescent="0.3">
      <c r="A42" s="20" t="s">
        <v>27</v>
      </c>
      <c r="B42" s="21"/>
      <c r="C42" s="46" t="s">
        <v>83</v>
      </c>
      <c r="D42" s="22"/>
      <c r="E42" s="23">
        <v>7</v>
      </c>
      <c r="F42" s="24">
        <v>3</v>
      </c>
      <c r="G42" s="25">
        <v>4</v>
      </c>
      <c r="H42" s="25"/>
      <c r="I42" s="26"/>
      <c r="J42" s="27">
        <f t="shared" si="8"/>
        <v>19</v>
      </c>
      <c r="K42" s="28">
        <v>27</v>
      </c>
      <c r="L42" s="28">
        <v>41</v>
      </c>
      <c r="M42" s="29">
        <f t="shared" si="9"/>
        <v>-14</v>
      </c>
      <c r="N42" s="24">
        <v>0</v>
      </c>
      <c r="O42" s="26">
        <v>0</v>
      </c>
      <c r="P42" s="30">
        <f t="shared" si="10"/>
        <v>35</v>
      </c>
      <c r="Q42" s="31">
        <f t="shared" si="11"/>
        <v>54</v>
      </c>
      <c r="W42" s="2"/>
    </row>
    <row r="43" spans="1:24" s="1" customFormat="1" ht="18" thickBot="1" x14ac:dyDescent="0.3">
      <c r="A43" s="20" t="s">
        <v>59</v>
      </c>
      <c r="B43" s="21"/>
      <c r="C43" s="46" t="s">
        <v>72</v>
      </c>
      <c r="D43" s="22"/>
      <c r="E43" s="23">
        <v>6</v>
      </c>
      <c r="F43" s="24">
        <v>3</v>
      </c>
      <c r="G43" s="25">
        <v>1</v>
      </c>
      <c r="H43" s="25">
        <v>2</v>
      </c>
      <c r="I43" s="26"/>
      <c r="J43" s="27">
        <f t="shared" si="8"/>
        <v>22</v>
      </c>
      <c r="K43" s="28">
        <v>24</v>
      </c>
      <c r="L43" s="28">
        <v>18</v>
      </c>
      <c r="M43" s="29">
        <f t="shared" si="9"/>
        <v>6</v>
      </c>
      <c r="N43" s="24">
        <v>0</v>
      </c>
      <c r="O43" s="26">
        <v>0</v>
      </c>
      <c r="P43" s="30">
        <f t="shared" si="10"/>
        <v>30</v>
      </c>
      <c r="Q43" s="31">
        <f t="shared" si="11"/>
        <v>52</v>
      </c>
      <c r="W43" s="2"/>
    </row>
    <row r="44" spans="1:24" s="1" customFormat="1" ht="15.75" thickBot="1" x14ac:dyDescent="0.3">
      <c r="A44" s="20" t="s">
        <v>61</v>
      </c>
      <c r="B44" s="21"/>
      <c r="C44" s="46" t="s">
        <v>77</v>
      </c>
      <c r="D44" s="45"/>
      <c r="E44" s="23">
        <v>7</v>
      </c>
      <c r="F44" s="24">
        <v>2</v>
      </c>
      <c r="G44" s="25">
        <v>5</v>
      </c>
      <c r="H44" s="25"/>
      <c r="I44" s="26"/>
      <c r="J44" s="27">
        <f t="shared" si="8"/>
        <v>15</v>
      </c>
      <c r="K44" s="28">
        <v>27</v>
      </c>
      <c r="L44" s="28">
        <v>33</v>
      </c>
      <c r="M44" s="29">
        <f t="shared" si="9"/>
        <v>-6</v>
      </c>
      <c r="N44" s="24"/>
      <c r="O44" s="26">
        <v>0</v>
      </c>
      <c r="P44" s="30">
        <f t="shared" si="10"/>
        <v>35</v>
      </c>
      <c r="Q44" s="31">
        <f t="shared" si="11"/>
        <v>50</v>
      </c>
    </row>
    <row r="45" spans="1:24" s="1" customFormat="1" ht="15.75" thickBot="1" x14ac:dyDescent="0.3">
      <c r="A45" s="20" t="s">
        <v>63</v>
      </c>
      <c r="B45" s="21"/>
      <c r="C45" s="46" t="s">
        <v>74</v>
      </c>
      <c r="D45" s="45"/>
      <c r="E45" s="23">
        <v>6</v>
      </c>
      <c r="F45" s="24">
        <v>3</v>
      </c>
      <c r="G45" s="25">
        <v>3</v>
      </c>
      <c r="H45" s="25"/>
      <c r="I45" s="26"/>
      <c r="J45" s="27">
        <f t="shared" si="8"/>
        <v>18</v>
      </c>
      <c r="K45" s="28">
        <v>28</v>
      </c>
      <c r="L45" s="28">
        <v>15</v>
      </c>
      <c r="M45" s="29">
        <f t="shared" si="9"/>
        <v>13</v>
      </c>
      <c r="N45" s="24"/>
      <c r="O45" s="26"/>
      <c r="P45" s="30">
        <f t="shared" si="10"/>
        <v>30</v>
      </c>
      <c r="Q45" s="31">
        <f t="shared" si="11"/>
        <v>48</v>
      </c>
    </row>
    <row r="46" spans="1:24" s="1" customFormat="1" ht="15.75" thickBot="1" x14ac:dyDescent="0.3">
      <c r="A46" s="20" t="s">
        <v>65</v>
      </c>
      <c r="B46" s="21"/>
      <c r="C46" s="46" t="s">
        <v>80</v>
      </c>
      <c r="D46" s="22"/>
      <c r="E46" s="23">
        <v>7</v>
      </c>
      <c r="F46" s="24">
        <v>0</v>
      </c>
      <c r="G46" s="25">
        <v>5</v>
      </c>
      <c r="H46" s="25">
        <v>2</v>
      </c>
      <c r="I46" s="26"/>
      <c r="J46" s="27">
        <f t="shared" si="8"/>
        <v>11</v>
      </c>
      <c r="K46" s="28">
        <v>15</v>
      </c>
      <c r="L46" s="28">
        <v>33</v>
      </c>
      <c r="M46" s="29">
        <f t="shared" si="9"/>
        <v>-18</v>
      </c>
      <c r="N46" s="24">
        <v>0</v>
      </c>
      <c r="O46" s="26">
        <v>0</v>
      </c>
      <c r="P46" s="30">
        <f t="shared" si="10"/>
        <v>35</v>
      </c>
      <c r="Q46" s="31">
        <f t="shared" si="11"/>
        <v>46</v>
      </c>
    </row>
    <row r="47" spans="1:24" s="1" customFormat="1" ht="15.75" thickBot="1" x14ac:dyDescent="0.3">
      <c r="A47" s="20" t="s">
        <v>67</v>
      </c>
      <c r="B47" s="21"/>
      <c r="C47" s="46" t="s">
        <v>79</v>
      </c>
      <c r="D47" s="37"/>
      <c r="E47" s="23">
        <v>6</v>
      </c>
      <c r="F47" s="24">
        <v>2</v>
      </c>
      <c r="G47" s="25">
        <v>3</v>
      </c>
      <c r="H47" s="25">
        <v>1</v>
      </c>
      <c r="I47" s="26"/>
      <c r="J47" s="27">
        <f t="shared" si="8"/>
        <v>16</v>
      </c>
      <c r="K47" s="28">
        <v>8</v>
      </c>
      <c r="L47" s="28">
        <v>17</v>
      </c>
      <c r="M47" s="29">
        <f t="shared" si="9"/>
        <v>-9</v>
      </c>
      <c r="N47" s="24"/>
      <c r="O47" s="26">
        <v>0</v>
      </c>
      <c r="P47" s="30">
        <f t="shared" si="10"/>
        <v>30</v>
      </c>
      <c r="Q47" s="31">
        <f t="shared" si="11"/>
        <v>46</v>
      </c>
    </row>
    <row r="48" spans="1:24" s="1" customFormat="1" ht="15.75" thickBot="1" x14ac:dyDescent="0.3">
      <c r="A48" s="20" t="s">
        <v>69</v>
      </c>
      <c r="B48" s="21"/>
      <c r="C48" s="46" t="s">
        <v>75</v>
      </c>
      <c r="D48" s="22"/>
      <c r="E48" s="23">
        <v>6</v>
      </c>
      <c r="F48" s="24">
        <v>1</v>
      </c>
      <c r="G48" s="25">
        <v>5</v>
      </c>
      <c r="H48" s="25"/>
      <c r="I48" s="26"/>
      <c r="J48" s="27">
        <f t="shared" si="8"/>
        <v>10</v>
      </c>
      <c r="K48" s="28">
        <v>16</v>
      </c>
      <c r="L48" s="28">
        <v>33</v>
      </c>
      <c r="M48" s="29">
        <f t="shared" si="9"/>
        <v>-17</v>
      </c>
      <c r="N48" s="24">
        <v>0</v>
      </c>
      <c r="O48" s="26">
        <v>0</v>
      </c>
      <c r="P48" s="30">
        <f t="shared" si="10"/>
        <v>30</v>
      </c>
      <c r="Q48" s="31">
        <f t="shared" si="11"/>
        <v>40</v>
      </c>
    </row>
    <row r="49" spans="12:29" s="1" customFormat="1" x14ac:dyDescent="0.2">
      <c r="L49" s="2"/>
      <c r="X49" s="2"/>
    </row>
    <row r="50" spans="12:29" s="1" customFormat="1" x14ac:dyDescent="0.2">
      <c r="L50" s="2"/>
      <c r="X50" s="2"/>
    </row>
    <row r="51" spans="12:29" s="1" customFormat="1" x14ac:dyDescent="0.2">
      <c r="L51" s="2"/>
      <c r="AA51" s="2"/>
    </row>
    <row r="52" spans="12:29" s="1" customFormat="1" x14ac:dyDescent="0.2">
      <c r="L52" s="2"/>
      <c r="AA52" s="2"/>
    </row>
    <row r="53" spans="12:29" x14ac:dyDescent="0.2">
      <c r="S53" s="32"/>
      <c r="AA53" s="2"/>
    </row>
    <row r="54" spans="12:29" x14ac:dyDescent="0.2">
      <c r="S54" s="32"/>
      <c r="AA54" s="2"/>
    </row>
    <row r="55" spans="12:29" x14ac:dyDescent="0.2">
      <c r="AA55" s="2"/>
    </row>
    <row r="56" spans="12:29" x14ac:dyDescent="0.2">
      <c r="AA56" s="2"/>
    </row>
    <row r="57" spans="12:29" x14ac:dyDescent="0.2">
      <c r="AC57" s="2"/>
    </row>
  </sheetData>
  <sortState ref="C37:Q48">
    <sortCondition descending="1" ref="Q37:Q48"/>
    <sortCondition descending="1" ref="P37:P48"/>
    <sortCondition descending="1" ref="M37:M48"/>
  </sortState>
  <pageMargins left="0.35433070866141736" right="0.35433070866141736" top="1.2204724409448819" bottom="0.98425196850393704" header="0.51181102362204722" footer="0.51181102362204722"/>
  <pageSetup scale="56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0" zoomScaleNormal="100" workbookViewId="0">
      <selection activeCell="D51" sqref="D51"/>
    </sheetView>
  </sheetViews>
  <sheetFormatPr baseColWidth="10" defaultColWidth="8.75" defaultRowHeight="12.75" x14ac:dyDescent="0.2"/>
  <cols>
    <col min="1" max="1025" width="11" customWidth="1"/>
  </cols>
  <sheetData>
    <row r="1" spans="1:8" ht="19.5" x14ac:dyDescent="0.4">
      <c r="A1" s="42" t="s">
        <v>3</v>
      </c>
      <c r="B1" s="43" t="s">
        <v>84</v>
      </c>
      <c r="C1" s="43"/>
    </row>
    <row r="2" spans="1:8" ht="19.5" x14ac:dyDescent="0.4">
      <c r="A2" s="42" t="s">
        <v>4</v>
      </c>
      <c r="B2" s="43" t="s">
        <v>85</v>
      </c>
      <c r="C2" s="43"/>
    </row>
    <row r="3" spans="1:8" ht="19.5" x14ac:dyDescent="0.4">
      <c r="A3" s="42" t="s">
        <v>5</v>
      </c>
      <c r="B3" s="43" t="s">
        <v>86</v>
      </c>
      <c r="C3" s="43"/>
      <c r="H3" s="50"/>
    </row>
    <row r="4" spans="1:8" ht="19.5" x14ac:dyDescent="0.4">
      <c r="A4" s="42" t="s">
        <v>6</v>
      </c>
      <c r="B4" s="43" t="s">
        <v>87</v>
      </c>
      <c r="C4" s="43"/>
      <c r="H4" s="50"/>
    </row>
    <row r="5" spans="1:8" ht="19.5" x14ac:dyDescent="0.4">
      <c r="A5" s="42" t="s">
        <v>7</v>
      </c>
      <c r="B5" s="43" t="s">
        <v>88</v>
      </c>
      <c r="C5" s="43"/>
      <c r="H5" s="50"/>
    </row>
    <row r="6" spans="1:8" ht="19.5" x14ac:dyDescent="0.4">
      <c r="A6" s="42" t="s">
        <v>89</v>
      </c>
      <c r="B6" s="43" t="s">
        <v>90</v>
      </c>
      <c r="C6" s="43"/>
      <c r="H6" s="50"/>
    </row>
    <row r="7" spans="1:8" ht="19.5" x14ac:dyDescent="0.4">
      <c r="A7" s="42" t="s">
        <v>9</v>
      </c>
      <c r="B7" s="43" t="s">
        <v>91</v>
      </c>
      <c r="C7" s="43"/>
      <c r="H7" s="50"/>
    </row>
    <row r="8" spans="1:8" ht="19.5" x14ac:dyDescent="0.4">
      <c r="A8" s="42" t="s">
        <v>10</v>
      </c>
      <c r="B8" s="43" t="s">
        <v>92</v>
      </c>
      <c r="C8" s="43"/>
      <c r="H8" s="50"/>
    </row>
    <row r="9" spans="1:8" ht="19.5" x14ac:dyDescent="0.4">
      <c r="A9" s="42" t="s">
        <v>93</v>
      </c>
      <c r="B9" s="43" t="s">
        <v>94</v>
      </c>
      <c r="C9" s="43"/>
      <c r="H9" s="50"/>
    </row>
    <row r="10" spans="1:8" ht="19.5" x14ac:dyDescent="0.4">
      <c r="A10" s="42" t="s">
        <v>14</v>
      </c>
      <c r="B10" s="43" t="s">
        <v>95</v>
      </c>
      <c r="C10" s="43"/>
      <c r="H10" s="50"/>
    </row>
    <row r="11" spans="1:8" ht="20.25" thickBot="1" x14ac:dyDescent="0.45">
      <c r="A11" s="44" t="s">
        <v>15</v>
      </c>
      <c r="B11" s="43" t="s">
        <v>96</v>
      </c>
      <c r="C11" s="43"/>
      <c r="H11" s="51"/>
    </row>
    <row r="12" spans="1:8" ht="15.75" thickBot="1" x14ac:dyDescent="0.3">
      <c r="F12" s="46"/>
      <c r="G12" s="52" t="s">
        <v>97</v>
      </c>
      <c r="H12" s="46"/>
    </row>
    <row r="13" spans="1:8" ht="15" x14ac:dyDescent="0.25">
      <c r="F13" s="58"/>
      <c r="G13" s="58"/>
      <c r="H13" s="46"/>
    </row>
    <row r="14" spans="1:8" ht="15" x14ac:dyDescent="0.25">
      <c r="F14" s="56" t="s">
        <v>98</v>
      </c>
      <c r="G14" s="56"/>
      <c r="H14" s="47" t="s">
        <v>24</v>
      </c>
    </row>
    <row r="15" spans="1:8" ht="15" x14ac:dyDescent="0.25">
      <c r="F15" s="56" t="s">
        <v>99</v>
      </c>
      <c r="G15" s="56"/>
      <c r="H15" s="46" t="s">
        <v>28</v>
      </c>
    </row>
    <row r="16" spans="1:8" ht="15" x14ac:dyDescent="0.25">
      <c r="F16" s="56" t="s">
        <v>100</v>
      </c>
      <c r="G16" s="56"/>
      <c r="H16" s="46" t="s">
        <v>26</v>
      </c>
    </row>
    <row r="17" spans="6:8" ht="15" x14ac:dyDescent="0.25">
      <c r="F17" s="56" t="s">
        <v>101</v>
      </c>
      <c r="G17" s="56"/>
      <c r="H17" s="46" t="s">
        <v>102</v>
      </c>
    </row>
    <row r="18" spans="6:8" ht="15" x14ac:dyDescent="0.25">
      <c r="F18" s="56" t="s">
        <v>103</v>
      </c>
      <c r="G18" s="56"/>
      <c r="H18" s="46" t="s">
        <v>17</v>
      </c>
    </row>
    <row r="19" spans="6:8" ht="15" x14ac:dyDescent="0.25">
      <c r="F19" s="56" t="s">
        <v>104</v>
      </c>
      <c r="G19" s="56"/>
      <c r="H19" s="46" t="s">
        <v>19</v>
      </c>
    </row>
    <row r="20" spans="6:8" ht="15.75" thickBot="1" x14ac:dyDescent="0.3">
      <c r="F20" s="56"/>
      <c r="G20" s="56"/>
      <c r="H20" s="46"/>
    </row>
    <row r="21" spans="6:8" ht="15.75" thickBot="1" x14ac:dyDescent="0.3">
      <c r="F21" s="53"/>
      <c r="G21" s="54" t="s">
        <v>105</v>
      </c>
      <c r="H21" s="46"/>
    </row>
    <row r="22" spans="6:8" ht="15" x14ac:dyDescent="0.25">
      <c r="F22" s="56"/>
      <c r="G22" s="56"/>
      <c r="H22" s="46"/>
    </row>
    <row r="23" spans="6:8" ht="15" x14ac:dyDescent="0.25">
      <c r="F23" s="56" t="s">
        <v>106</v>
      </c>
      <c r="G23" s="56"/>
      <c r="H23" s="46" t="s">
        <v>36</v>
      </c>
    </row>
    <row r="24" spans="6:8" ht="15" x14ac:dyDescent="0.25">
      <c r="F24" s="56" t="s">
        <v>107</v>
      </c>
      <c r="G24" s="56"/>
      <c r="H24" s="47" t="s">
        <v>108</v>
      </c>
    </row>
    <row r="25" spans="6:8" ht="15" x14ac:dyDescent="0.25">
      <c r="F25" s="56" t="s">
        <v>109</v>
      </c>
      <c r="G25" s="56"/>
      <c r="H25" s="46" t="s">
        <v>34</v>
      </c>
    </row>
    <row r="26" spans="6:8" ht="15" x14ac:dyDescent="0.25">
      <c r="F26" s="56" t="s">
        <v>110</v>
      </c>
      <c r="G26" s="56"/>
      <c r="H26" s="47" t="s">
        <v>32</v>
      </c>
    </row>
    <row r="27" spans="6:8" ht="15" x14ac:dyDescent="0.25">
      <c r="F27" s="56" t="s">
        <v>111</v>
      </c>
      <c r="G27" s="56"/>
      <c r="H27" s="46" t="s">
        <v>112</v>
      </c>
    </row>
    <row r="28" spans="6:8" ht="15" x14ac:dyDescent="0.25">
      <c r="F28" s="56" t="s">
        <v>113</v>
      </c>
      <c r="G28" s="56"/>
      <c r="H28" s="33" t="s">
        <v>40</v>
      </c>
    </row>
    <row r="29" spans="6:8" ht="15.75" thickBot="1" x14ac:dyDescent="0.3">
      <c r="F29" s="56"/>
      <c r="G29" s="56"/>
      <c r="H29" s="46"/>
    </row>
    <row r="30" spans="6:8" ht="15.75" thickBot="1" x14ac:dyDescent="0.3">
      <c r="F30" s="46"/>
      <c r="G30" s="52" t="s">
        <v>114</v>
      </c>
      <c r="H30" s="46"/>
    </row>
    <row r="31" spans="6:8" ht="15" x14ac:dyDescent="0.25">
      <c r="F31" s="56"/>
      <c r="G31" s="56"/>
      <c r="H31" s="46"/>
    </row>
    <row r="32" spans="6:8" ht="15" x14ac:dyDescent="0.25">
      <c r="F32" s="56" t="s">
        <v>115</v>
      </c>
      <c r="G32" s="56"/>
      <c r="H32" s="47" t="s">
        <v>46</v>
      </c>
    </row>
    <row r="33" spans="6:8" ht="15" x14ac:dyDescent="0.25">
      <c r="F33" s="56" t="s">
        <v>116</v>
      </c>
      <c r="G33" s="56"/>
      <c r="H33" s="46" t="s">
        <v>51</v>
      </c>
    </row>
    <row r="34" spans="6:8" ht="15" x14ac:dyDescent="0.25">
      <c r="F34" s="56" t="s">
        <v>117</v>
      </c>
      <c r="G34" s="56"/>
      <c r="H34" s="46" t="s">
        <v>49</v>
      </c>
    </row>
    <row r="35" spans="6:8" ht="15" x14ac:dyDescent="0.25">
      <c r="F35" s="56" t="s">
        <v>118</v>
      </c>
      <c r="G35" s="56"/>
      <c r="H35" s="46" t="s">
        <v>48</v>
      </c>
    </row>
    <row r="36" spans="6:8" ht="15" x14ac:dyDescent="0.25">
      <c r="F36" s="56" t="s">
        <v>119</v>
      </c>
      <c r="G36" s="56"/>
      <c r="H36" s="46" t="s">
        <v>50</v>
      </c>
    </row>
    <row r="37" spans="6:8" ht="15" x14ac:dyDescent="0.25">
      <c r="F37" s="56" t="s">
        <v>120</v>
      </c>
      <c r="G37" s="56"/>
      <c r="H37" s="46" t="s">
        <v>121</v>
      </c>
    </row>
    <row r="38" spans="6:8" ht="15" x14ac:dyDescent="0.25">
      <c r="F38" s="58"/>
      <c r="G38" s="58"/>
      <c r="H38" s="46"/>
    </row>
    <row r="39" spans="6:8" ht="15.75" thickBot="1" x14ac:dyDescent="0.3">
      <c r="F39" s="58"/>
      <c r="G39" s="58"/>
      <c r="H39" s="46"/>
    </row>
    <row r="40" spans="6:8" ht="15.75" thickBot="1" x14ac:dyDescent="0.3">
      <c r="F40" s="46"/>
      <c r="G40" s="52" t="s">
        <v>122</v>
      </c>
      <c r="H40" s="46"/>
    </row>
    <row r="41" spans="6:8" ht="15" x14ac:dyDescent="0.25">
      <c r="F41" s="56" t="s">
        <v>123</v>
      </c>
      <c r="G41" s="56"/>
      <c r="H41" s="33" t="s">
        <v>58</v>
      </c>
    </row>
    <row r="42" spans="6:8" ht="15" x14ac:dyDescent="0.25">
      <c r="F42" s="56" t="s">
        <v>124</v>
      </c>
      <c r="G42" s="56"/>
      <c r="H42" s="33" t="s">
        <v>55</v>
      </c>
    </row>
    <row r="43" spans="6:8" ht="15" x14ac:dyDescent="0.25">
      <c r="F43" s="56" t="s">
        <v>125</v>
      </c>
      <c r="G43" s="56"/>
      <c r="H43" s="46" t="s">
        <v>56</v>
      </c>
    </row>
    <row r="44" spans="6:8" ht="15" x14ac:dyDescent="0.25">
      <c r="F44" s="56" t="s">
        <v>126</v>
      </c>
      <c r="G44" s="56"/>
      <c r="H44" s="46" t="s">
        <v>57</v>
      </c>
    </row>
    <row r="45" spans="6:8" ht="15" x14ac:dyDescent="0.25">
      <c r="F45" s="56" t="s">
        <v>127</v>
      </c>
      <c r="G45" s="56"/>
      <c r="H45" s="46" t="s">
        <v>60</v>
      </c>
    </row>
    <row r="46" spans="6:8" ht="15" x14ac:dyDescent="0.25">
      <c r="F46" s="56" t="s">
        <v>128</v>
      </c>
      <c r="G46" s="56"/>
      <c r="H46" s="46" t="s">
        <v>129</v>
      </c>
    </row>
    <row r="47" spans="6:8" ht="15" x14ac:dyDescent="0.25">
      <c r="F47" s="56" t="s">
        <v>130</v>
      </c>
      <c r="G47" s="56"/>
      <c r="H47" s="46" t="s">
        <v>64</v>
      </c>
    </row>
    <row r="48" spans="6:8" ht="15" x14ac:dyDescent="0.25">
      <c r="F48" s="56" t="s">
        <v>131</v>
      </c>
      <c r="G48" s="56"/>
      <c r="H48" s="46" t="s">
        <v>68</v>
      </c>
    </row>
    <row r="49" spans="6:8" ht="15" x14ac:dyDescent="0.25">
      <c r="F49" s="56" t="s">
        <v>132</v>
      </c>
      <c r="G49" s="56"/>
      <c r="H49" s="46" t="s">
        <v>70</v>
      </c>
    </row>
    <row r="50" spans="6:8" ht="15" x14ac:dyDescent="0.25">
      <c r="F50" s="56" t="s">
        <v>133</v>
      </c>
      <c r="G50" s="56"/>
      <c r="H50" s="33" t="s">
        <v>66</v>
      </c>
    </row>
    <row r="51" spans="6:8" ht="15" x14ac:dyDescent="0.25">
      <c r="F51" s="56" t="s">
        <v>134</v>
      </c>
      <c r="G51" s="56"/>
      <c r="H51" s="46" t="s">
        <v>53</v>
      </c>
    </row>
    <row r="52" spans="6:8" ht="15" x14ac:dyDescent="0.25">
      <c r="F52" s="56" t="s">
        <v>135</v>
      </c>
      <c r="G52" s="56"/>
      <c r="H52" s="46" t="s">
        <v>62</v>
      </c>
    </row>
    <row r="53" spans="6:8" ht="15" x14ac:dyDescent="0.25">
      <c r="F53" s="57"/>
      <c r="G53" s="57"/>
      <c r="H53" s="55"/>
    </row>
    <row r="54" spans="6:8" ht="15.75" thickBot="1" x14ac:dyDescent="0.3">
      <c r="F54" s="56"/>
      <c r="G54" s="56"/>
      <c r="H54" s="46"/>
    </row>
    <row r="55" spans="6:8" ht="15.75" thickBot="1" x14ac:dyDescent="0.3">
      <c r="F55" s="53"/>
      <c r="G55" s="54" t="s">
        <v>136</v>
      </c>
      <c r="H55" s="46"/>
    </row>
    <row r="56" spans="6:8" ht="15" x14ac:dyDescent="0.25">
      <c r="F56" s="56" t="s">
        <v>137</v>
      </c>
      <c r="G56" s="56"/>
      <c r="H56" s="46" t="s">
        <v>83</v>
      </c>
    </row>
    <row r="57" spans="6:8" ht="15" x14ac:dyDescent="0.25">
      <c r="F57" s="56" t="s">
        <v>138</v>
      </c>
      <c r="G57" s="56"/>
      <c r="H57" s="46" t="s">
        <v>80</v>
      </c>
    </row>
    <row r="58" spans="6:8" ht="15" x14ac:dyDescent="0.25">
      <c r="F58" s="56" t="s">
        <v>139</v>
      </c>
      <c r="G58" s="56"/>
      <c r="H58" s="46" t="s">
        <v>81</v>
      </c>
    </row>
    <row r="59" spans="6:8" ht="15" x14ac:dyDescent="0.25">
      <c r="F59" s="56" t="s">
        <v>140</v>
      </c>
      <c r="G59" s="56"/>
      <c r="H59" s="46" t="s">
        <v>75</v>
      </c>
    </row>
    <row r="60" spans="6:8" ht="15" x14ac:dyDescent="0.25">
      <c r="F60" s="56" t="s">
        <v>141</v>
      </c>
      <c r="G60" s="56"/>
      <c r="H60" s="46" t="s">
        <v>73</v>
      </c>
    </row>
    <row r="61" spans="6:8" ht="15" x14ac:dyDescent="0.25">
      <c r="F61" s="56" t="s">
        <v>142</v>
      </c>
      <c r="G61" s="56"/>
      <c r="H61" s="46" t="s">
        <v>79</v>
      </c>
    </row>
    <row r="62" spans="6:8" ht="15" x14ac:dyDescent="0.25">
      <c r="F62" s="56" t="s">
        <v>143</v>
      </c>
      <c r="G62" s="56"/>
      <c r="H62" s="33" t="s">
        <v>78</v>
      </c>
    </row>
    <row r="63" spans="6:8" ht="15" x14ac:dyDescent="0.25">
      <c r="F63" s="56" t="s">
        <v>144</v>
      </c>
      <c r="G63" s="56"/>
      <c r="H63" s="46" t="s">
        <v>77</v>
      </c>
    </row>
    <row r="64" spans="6:8" ht="15" x14ac:dyDescent="0.25">
      <c r="F64" s="56" t="s">
        <v>145</v>
      </c>
      <c r="G64" s="56"/>
      <c r="H64" s="46" t="s">
        <v>76</v>
      </c>
    </row>
    <row r="65" spans="6:8" ht="15" x14ac:dyDescent="0.25">
      <c r="F65" s="56" t="s">
        <v>146</v>
      </c>
      <c r="G65" s="56"/>
      <c r="H65" s="46" t="s">
        <v>74</v>
      </c>
    </row>
    <row r="66" spans="6:8" ht="15" x14ac:dyDescent="0.25">
      <c r="F66" s="56" t="s">
        <v>147</v>
      </c>
      <c r="G66" s="56"/>
      <c r="H66" s="46" t="s">
        <v>82</v>
      </c>
    </row>
    <row r="67" spans="6:8" ht="15" x14ac:dyDescent="0.25">
      <c r="F67" s="56" t="s">
        <v>148</v>
      </c>
      <c r="G67" s="56"/>
      <c r="H67" s="46" t="s">
        <v>150</v>
      </c>
    </row>
  </sheetData>
  <mergeCells count="51">
    <mergeCell ref="F18:G18"/>
    <mergeCell ref="F13:G13"/>
    <mergeCell ref="F14:G14"/>
    <mergeCell ref="F15:G15"/>
    <mergeCell ref="F16:G16"/>
    <mergeCell ref="F17:G17"/>
    <mergeCell ref="F32:G32"/>
    <mergeCell ref="F19:G19"/>
    <mergeCell ref="F20:G20"/>
    <mergeCell ref="F22:G22"/>
    <mergeCell ref="F23:G23"/>
    <mergeCell ref="F24:G24"/>
    <mergeCell ref="F25:G25"/>
    <mergeCell ref="F26:G26"/>
    <mergeCell ref="F27:G27"/>
    <mergeCell ref="F28:G28"/>
    <mergeCell ref="F29:G29"/>
    <mergeCell ref="F31:G31"/>
    <mergeCell ref="F45:G45"/>
    <mergeCell ref="F33:G33"/>
    <mergeCell ref="F34:G34"/>
    <mergeCell ref="F35:G35"/>
    <mergeCell ref="F36:G36"/>
    <mergeCell ref="F37:G37"/>
    <mergeCell ref="F38:G38"/>
    <mergeCell ref="F39:G39"/>
    <mergeCell ref="F41:G41"/>
    <mergeCell ref="F42:G42"/>
    <mergeCell ref="F43:G43"/>
    <mergeCell ref="F44:G44"/>
    <mergeCell ref="F58:G58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6:G56"/>
    <mergeCell ref="F57:G57"/>
    <mergeCell ref="F65:G65"/>
    <mergeCell ref="F66:G66"/>
    <mergeCell ref="F67:G67"/>
    <mergeCell ref="F59:G59"/>
    <mergeCell ref="F60:G60"/>
    <mergeCell ref="F61:G61"/>
    <mergeCell ref="F62:G62"/>
    <mergeCell ref="F63:G63"/>
    <mergeCell ref="F64:G64"/>
  </mergeCells>
  <pageMargins left="0.78749999999999998" right="0.78749999999999998" top="0.98402777777777795" bottom="0.9840277777777779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Légende</vt:lpstr>
    </vt:vector>
  </TitlesOfParts>
  <Manager/>
  <Company>Université de Sherbrooke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Nadine St-Martin</dc:creator>
  <cp:keywords/>
  <dc:description/>
  <cp:lastModifiedBy>Sébastien Bouthillier</cp:lastModifiedBy>
  <cp:revision>7</cp:revision>
  <cp:lastPrinted>2022-11-30T16:34:31Z</cp:lastPrinted>
  <dcterms:created xsi:type="dcterms:W3CDTF">2009-10-15T23:12:28Z</dcterms:created>
  <dcterms:modified xsi:type="dcterms:W3CDTF">2022-11-30T16:50:13Z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Université de Sherbrooke</vt:lpwstr>
  </property>
  <property fmtid="{D5CDD505-2E9C-101B-9397-08002B2CF9AE}" pid="4" name="ContentTypeId">
    <vt:lpwstr>0x01010019D9A2E9FCCDC34286D62B394E3814B1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ProgId">
    <vt:lpwstr>Excel.Sheet</vt:lpwstr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